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orius\Documents\.Privat\VBE Wahlen2025\Wahlen 2025\Fristenrechner 2025\"/>
    </mc:Choice>
  </mc:AlternateContent>
  <xr:revisionPtr revIDLastSave="0" documentId="13_ncr:1_{8DD0C5BF-F8EC-4B3D-94AC-EFE209444DB3}" xr6:coauthVersionLast="47" xr6:coauthVersionMax="47" xr10:uidLastSave="{00000000-0000-0000-0000-000000000000}"/>
  <bookViews>
    <workbookView xWindow="1212" yWindow="24" windowWidth="21816" windowHeight="13668" xr2:uid="{00000000-000D-0000-FFFF-FFFF00000000}"/>
  </bookViews>
  <sheets>
    <sheet name="Terminer 2025 mit Formularen" sheetId="5" r:id="rId1"/>
  </sheets>
  <definedNames>
    <definedName name="_xlnm.Print_Area" localSheetId="0">'Terminer 2025 mit Formularen'!$A$1:$H$103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5" l="1"/>
  <c r="F75" i="5"/>
  <c r="F41" i="5" l="1"/>
  <c r="F43" i="5" s="1"/>
  <c r="F50" i="5" s="1"/>
  <c r="F24" i="5"/>
  <c r="F22" i="5"/>
  <c r="F18" i="5"/>
  <c r="C59" i="5" l="1"/>
  <c r="C62" i="5"/>
  <c r="F26" i="5"/>
  <c r="C9" i="5" l="1"/>
  <c r="C24" i="5" l="1"/>
  <c r="C22" i="5"/>
  <c r="C15" i="5"/>
  <c r="C18" i="5"/>
  <c r="C12" i="5"/>
  <c r="G2" i="5" l="1"/>
  <c r="C80" i="5"/>
  <c r="F36" i="5" l="1"/>
  <c r="F38" i="5" s="1"/>
  <c r="E31" i="5"/>
  <c r="F71" i="5"/>
  <c r="F31" i="5"/>
  <c r="F34" i="5"/>
  <c r="E12" i="5"/>
  <c r="F80" i="5" s="1"/>
  <c r="F82" i="5" s="1"/>
  <c r="F48" i="5" l="1"/>
  <c r="F58" i="5" s="1"/>
  <c r="F61" i="5" s="1"/>
  <c r="F62" i="5" s="1"/>
  <c r="F65" i="5" s="1"/>
  <c r="E59" i="5"/>
  <c r="C68" i="5" l="1"/>
  <c r="C29" i="5"/>
  <c r="C26" i="5" s="1"/>
  <c r="C36" i="5" l="1"/>
  <c r="E36" i="5" s="1"/>
  <c r="C41" i="5"/>
  <c r="E41" i="5" s="1"/>
  <c r="C31" i="5"/>
  <c r="F68" i="5"/>
  <c r="F67" i="5"/>
  <c r="F87" i="5" l="1"/>
  <c r="C86" i="5"/>
  <c r="F90" i="5"/>
  <c r="E88" i="5"/>
  <c r="C50" i="5"/>
  <c r="E50" i="5"/>
  <c r="C91" i="5"/>
  <c r="F91" i="5"/>
  <c r="C88" i="5"/>
  <c r="F79" i="5"/>
  <c r="F77" i="5"/>
  <c r="E77" i="5"/>
  <c r="C77" i="5"/>
  <c r="C45" i="5"/>
  <c r="E45" i="5"/>
  <c r="C48" i="5" s="1"/>
  <c r="C56" i="5" s="1"/>
  <c r="C70" i="5"/>
  <c r="C74" i="5"/>
  <c r="F88" i="5" l="1"/>
  <c r="C82" i="5"/>
</calcChain>
</file>

<file path=xl/sharedStrings.xml><?xml version="1.0" encoding="utf-8"?>
<sst xmlns="http://schemas.openxmlformats.org/spreadsheetml/2006/main" count="177" uniqueCount="145">
  <si>
    <t>Nr.</t>
  </si>
  <si>
    <t>unverzüglich</t>
  </si>
  <si>
    <t>Bitte die Mitteilungen des Bezirks- bzw. des Hauptwahlvorstandes  beachten!</t>
  </si>
  <si>
    <t>bis zur nächsten Personalratswahl</t>
  </si>
  <si>
    <t>ÖWV</t>
  </si>
  <si>
    <t>BWV</t>
  </si>
  <si>
    <t>Bezirkswahlvorstand bei der Aufsichts- und Dienstleistungsdirektion Trier</t>
  </si>
  <si>
    <t>HWV</t>
  </si>
  <si>
    <t>LPersVG</t>
  </si>
  <si>
    <t>WOLPersVG</t>
  </si>
  <si>
    <t>Aufgabenstellung</t>
  </si>
  <si>
    <t xml:space="preserve">
(§ 16 LPersVG, § 54 Abs. 3 LPersVG)</t>
  </si>
  <si>
    <t>(§ 3 WOLPersVG)</t>
  </si>
  <si>
    <t xml:space="preserve">Hauptwahlvorstand beim Bildungsministerium </t>
  </si>
  <si>
    <t>Örtlicher Wahlvorstand an den Schulen / den Studienseminaren</t>
  </si>
  <si>
    <t xml:space="preserve">
Stimmabgabe</t>
  </si>
  <si>
    <t>(§ 24 WOLPersVG)</t>
  </si>
  <si>
    <t>(§ 18 Abs. 2 WOLPersVG)</t>
  </si>
  <si>
    <t>(§ 19 LPersVG)</t>
  </si>
  <si>
    <t>(§ 29 Abs. 1 LPersVG)</t>
  </si>
  <si>
    <t>(§ 1 Abs. 5 WOLPersVG)</t>
  </si>
  <si>
    <t>Vorgaben des LPersVG / WOLPersVG</t>
  </si>
  <si>
    <t xml:space="preserve">
Vernichtung der verspätet eingegangenen Briefwahlumschläge</t>
  </si>
  <si>
    <t>unmittelbar nach Eingang beim ÖWV</t>
  </si>
  <si>
    <t>Formular 
Nr.</t>
  </si>
  <si>
    <t>bis</t>
  </si>
  <si>
    <t>vorgesehener Wahltermin:</t>
  </si>
  <si>
    <t>erster Wahltag:</t>
  </si>
  <si>
    <r>
      <rPr>
        <b/>
        <sz val="12"/>
        <color theme="1"/>
        <rFont val="Arial"/>
        <family val="2"/>
      </rPr>
      <t>unverzüglich</t>
    </r>
    <r>
      <rPr>
        <sz val="12"/>
        <color theme="1"/>
        <rFont val="Arial"/>
        <family val="2"/>
      </rPr>
      <t xml:space="preserve"> 
bis zum Abschluss der Stimmabgabe</t>
    </r>
  </si>
  <si>
    <r>
      <rPr>
        <b/>
        <sz val="12"/>
        <color theme="1"/>
        <rFont val="Arial"/>
        <family val="2"/>
      </rPr>
      <t>unverzüglich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 xml:space="preserve">nach Einleitung der Wahl </t>
    </r>
    <r>
      <rPr>
        <sz val="12"/>
        <color theme="1"/>
        <rFont val="Arial"/>
        <family val="2"/>
      </rPr>
      <t>bis zum Abschluss der Stimmabgabe</t>
    </r>
  </si>
  <si>
    <r>
      <t xml:space="preserve">
Mitteilung der Zahl der </t>
    </r>
    <r>
      <rPr>
        <b/>
        <sz val="12"/>
        <color theme="1"/>
        <rFont val="Arial"/>
        <family val="2"/>
      </rPr>
      <t>Beschäftigten</t>
    </r>
    <r>
      <rPr>
        <sz val="12"/>
        <color theme="1"/>
        <rFont val="Arial"/>
        <family val="2"/>
      </rPr>
      <t xml:space="preserve"> und der 
Zahl der </t>
    </r>
    <r>
      <rPr>
        <b/>
        <sz val="12"/>
        <color theme="1"/>
        <rFont val="Arial"/>
        <family val="2"/>
      </rPr>
      <t>Wahlberechtigten</t>
    </r>
    <r>
      <rPr>
        <sz val="12"/>
        <color theme="1"/>
        <rFont val="Arial"/>
        <family val="2"/>
      </rPr>
      <t xml:space="preserve"> an den </t>
    </r>
    <r>
      <rPr>
        <b/>
        <sz val="12"/>
        <color theme="1"/>
        <rFont val="Arial"/>
        <family val="2"/>
      </rPr>
      <t>Bezirkswahlvorstand</t>
    </r>
    <r>
      <rPr>
        <sz val="12"/>
        <color theme="1"/>
        <rFont val="Arial"/>
        <family val="2"/>
      </rPr>
      <t xml:space="preserve"> (BWV) </t>
    </r>
  </si>
  <si>
    <r>
      <t xml:space="preserve">innerhalb von </t>
    </r>
    <r>
      <rPr>
        <b/>
        <sz val="12"/>
        <color theme="1"/>
        <rFont val="Arial"/>
        <family val="2"/>
      </rPr>
      <t>6 Arbeitstagen</t>
    </r>
    <r>
      <rPr>
        <sz val="12"/>
        <color theme="1"/>
        <rFont val="Arial"/>
        <family val="2"/>
      </rPr>
      <t xml:space="preserve"> nach Offenlegung der Verzeichnisse</t>
    </r>
  </si>
  <si>
    <r>
      <t xml:space="preserve">
</t>
    </r>
    <r>
      <rPr>
        <b/>
        <sz val="12"/>
        <color theme="1"/>
        <rFont val="Arial"/>
        <family val="2"/>
      </rPr>
      <t>Einspruch</t>
    </r>
    <r>
      <rPr>
        <sz val="12"/>
        <color theme="1"/>
        <rFont val="Arial"/>
        <family val="2"/>
      </rPr>
      <t xml:space="preserve"> gegen die Verzeichnisse der </t>
    </r>
    <r>
      <rPr>
        <b/>
        <sz val="12"/>
        <color theme="1"/>
        <rFont val="Arial"/>
        <family val="2"/>
      </rPr>
      <t>Wahlberechtigten</t>
    </r>
  </si>
  <si>
    <r>
      <t xml:space="preserve">
Erlass des </t>
    </r>
    <r>
      <rPr>
        <b/>
        <sz val="12"/>
        <color theme="1"/>
        <rFont val="Arial"/>
        <family val="2"/>
      </rPr>
      <t xml:space="preserve">Wahlausschreibens </t>
    </r>
    <r>
      <rPr>
        <sz val="12"/>
        <color theme="1"/>
        <rFont val="Arial"/>
        <family val="2"/>
      </rPr>
      <t xml:space="preserve">bedeutet </t>
    </r>
    <r>
      <rPr>
        <b/>
        <sz val="12"/>
        <color theme="1"/>
        <rFont val="Arial"/>
        <family val="2"/>
      </rPr>
      <t>Einleitung der Wahl</t>
    </r>
  </si>
  <si>
    <r>
      <t xml:space="preserve">
Vorliegen der </t>
    </r>
    <r>
      <rPr>
        <b/>
        <sz val="12"/>
        <color theme="1"/>
        <rFont val="Arial"/>
        <family val="2"/>
      </rPr>
      <t>Stimmzettel</t>
    </r>
  </si>
  <si>
    <r>
      <t xml:space="preserve">
Wahlniederschriften </t>
    </r>
    <r>
      <rPr>
        <sz val="12"/>
        <color theme="1"/>
        <rFont val="Arial"/>
        <family val="2"/>
      </rPr>
      <t>(ÖPR, BPR und HPR)</t>
    </r>
  </si>
  <si>
    <r>
      <t xml:space="preserve">
Schriftliche </t>
    </r>
    <r>
      <rPr>
        <b/>
        <sz val="12"/>
        <color theme="1"/>
        <rFont val="Arial"/>
        <family val="2"/>
      </rPr>
      <t>Benachrichtigung der Gewählten</t>
    </r>
  </si>
  <si>
    <r>
      <t xml:space="preserve">
</t>
    </r>
    <r>
      <rPr>
        <b/>
        <sz val="12"/>
        <color theme="1"/>
        <rFont val="Arial"/>
        <family val="2"/>
      </rPr>
      <t>Konstituierende Sitzung</t>
    </r>
    <r>
      <rPr>
        <sz val="12"/>
        <color theme="1"/>
        <rFont val="Arial"/>
        <family val="2"/>
      </rPr>
      <t xml:space="preserve"> des ÖPR</t>
    </r>
  </si>
  <si>
    <r>
      <t xml:space="preserve">
</t>
    </r>
    <r>
      <rPr>
        <b/>
        <sz val="12"/>
        <color theme="1"/>
        <rFont val="Arial"/>
        <family val="2"/>
      </rPr>
      <t>Anfechtung</t>
    </r>
    <r>
      <rPr>
        <sz val="12"/>
        <color theme="1"/>
        <rFont val="Arial"/>
        <family val="2"/>
      </rPr>
      <t xml:space="preserve"> der Wahl</t>
    </r>
  </si>
  <si>
    <t>(§ 3 Abs. 2 WOLPersVG,                            § 34 Abs. 2 WOLPersVG)</t>
  </si>
  <si>
    <t>(§ 1 Abs. 6 WOLPersVG)</t>
  </si>
  <si>
    <t>(§ 22 WOLPersVG)</t>
  </si>
  <si>
    <r>
      <t xml:space="preserve">unverzüglich 
</t>
    </r>
    <r>
      <rPr>
        <b/>
        <sz val="12"/>
        <color rgb="FFFF0000"/>
        <rFont val="Arial"/>
        <family val="2"/>
      </rPr>
      <t>(nicht über Dienstpost!)</t>
    </r>
  </si>
  <si>
    <t>ÖPR</t>
  </si>
  <si>
    <t>Örtlicher Personalrat</t>
  </si>
  <si>
    <t>BPR</t>
  </si>
  <si>
    <t>Bezirkspersonalrat</t>
  </si>
  <si>
    <t>HPR</t>
  </si>
  <si>
    <t>Hauptpersonalrat</t>
  </si>
  <si>
    <t>(§ 9 Abs. 1 WOLPersVG)</t>
  </si>
  <si>
    <t>(§ 34 WOLPersVG)</t>
  </si>
  <si>
    <r>
      <rPr>
        <b/>
        <sz val="12"/>
        <color theme="1"/>
        <rFont val="Arial"/>
        <family val="2"/>
      </rPr>
      <t>Offenlegung</t>
    </r>
    <r>
      <rPr>
        <sz val="12"/>
        <color theme="1"/>
        <rFont val="Arial"/>
        <family val="2"/>
      </rPr>
      <t xml:space="preserve"> der </t>
    </r>
    <r>
      <rPr>
        <b/>
        <sz val="12"/>
        <color theme="1"/>
        <rFont val="Arial"/>
        <family val="2"/>
      </rPr>
      <t>Verzeichnisse der Wahlberechtigten</t>
    </r>
    <r>
      <rPr>
        <sz val="12"/>
        <color theme="1"/>
        <rFont val="Arial"/>
        <family val="2"/>
      </rPr>
      <t xml:space="preserve">
              - für den ÖPR
              - für den BPR / HPR</t>
    </r>
  </si>
  <si>
    <r>
      <rPr>
        <b/>
        <sz val="12"/>
        <color theme="1"/>
        <rFont val="Arial"/>
        <family val="2"/>
      </rPr>
      <t>Aufstellung</t>
    </r>
    <r>
      <rPr>
        <sz val="12"/>
        <color theme="1"/>
        <rFont val="Arial"/>
        <family val="2"/>
      </rPr>
      <t xml:space="preserve"> der </t>
    </r>
    <r>
      <rPr>
        <b/>
        <sz val="12"/>
        <color theme="1"/>
        <rFont val="Arial"/>
        <family val="2"/>
      </rPr>
      <t>Verzeichnisse der Wahlberechtigten</t>
    </r>
    <r>
      <rPr>
        <sz val="12"/>
        <color theme="1"/>
        <rFont val="Arial"/>
        <family val="2"/>
      </rPr>
      <t xml:space="preserve">
              - für den ÖPR
              - für den BPR / HPR</t>
    </r>
  </si>
  <si>
    <t>(§§ 15 - 19, 39 WOLPersVG)</t>
  </si>
  <si>
    <r>
      <t xml:space="preserve">
</t>
    </r>
    <r>
      <rPr>
        <b/>
        <sz val="12"/>
        <rFont val="Arial"/>
        <family val="2"/>
      </rPr>
      <t>Mitteilung der Wahlergebnisse</t>
    </r>
    <r>
      <rPr>
        <sz val="12"/>
        <rFont val="Arial"/>
        <family val="2"/>
      </rPr>
      <t xml:space="preserve"> an
- Dienststellenleitung (nur ÖPR)
- Bezirkswahlvorstand (ÖPR, BPR, HPR)
- Gewerkschaften (nur ÖPR)</t>
    </r>
  </si>
  <si>
    <t>VBE Termintipp</t>
  </si>
  <si>
    <t>s.o.</t>
  </si>
  <si>
    <r>
      <t xml:space="preserve">
Öffentliche </t>
    </r>
    <r>
      <rPr>
        <b/>
        <sz val="12"/>
        <color theme="1"/>
        <rFont val="Arial"/>
        <family val="2"/>
      </rPr>
      <t>Feststellung der Wahlergebnisse</t>
    </r>
    <r>
      <rPr>
        <sz val="12"/>
        <color theme="1"/>
        <rFont val="Arial"/>
        <family val="2"/>
      </rPr>
      <t xml:space="preserve">
                    (nur ÖPR-Wahl)</t>
    </r>
  </si>
  <si>
    <r>
      <t xml:space="preserve">unverzüglich nach Feststellung </t>
    </r>
    <r>
      <rPr>
        <b/>
        <sz val="12"/>
        <color rgb="FFFF0000"/>
        <rFont val="Arial"/>
        <family val="2"/>
      </rPr>
      <t>(nicht über Dienstpost)</t>
    </r>
  </si>
  <si>
    <r>
      <rPr>
        <b/>
        <sz val="12"/>
        <color theme="1"/>
        <rFont val="Arial"/>
        <family val="2"/>
      </rPr>
      <t>unverzüglich</t>
    </r>
    <r>
      <rPr>
        <sz val="12"/>
        <color theme="1"/>
        <rFont val="Arial"/>
        <family val="2"/>
      </rPr>
      <t xml:space="preserve"> 
</t>
    </r>
  </si>
  <si>
    <r>
      <t xml:space="preserve">Ermittlung der </t>
    </r>
    <r>
      <rPr>
        <b/>
        <sz val="12"/>
        <color theme="1"/>
        <rFont val="Arial"/>
        <family val="2"/>
      </rPr>
      <t>Zahl der Beschäftigten</t>
    </r>
  </si>
  <si>
    <r>
      <rPr>
        <sz val="13"/>
        <color rgb="FFFF0000"/>
        <rFont val="Wingdings"/>
        <charset val="2"/>
      </rPr>
      <t>ï</t>
    </r>
    <r>
      <rPr>
        <sz val="13"/>
        <color rgb="FFFF0000"/>
        <rFont val="Arial"/>
        <family val="2"/>
      </rPr>
      <t xml:space="preserve"> hier können Sie die individuellen Wahltage Ihrer Schule eintragen</t>
    </r>
  </si>
  <si>
    <t>9a</t>
  </si>
  <si>
    <t>8a</t>
  </si>
  <si>
    <t>13a</t>
  </si>
  <si>
    <t>15b</t>
  </si>
  <si>
    <t>15a</t>
  </si>
  <si>
    <r>
      <t xml:space="preserve">
Feststellung der </t>
    </r>
    <r>
      <rPr>
        <b/>
        <sz val="12"/>
        <color theme="1"/>
        <rFont val="Arial"/>
        <family val="2"/>
      </rPr>
      <t>Größe des</t>
    </r>
    <r>
      <rPr>
        <sz val="12"/>
        <color theme="1"/>
        <rFont val="Arial"/>
        <family val="2"/>
      </rPr>
      <t xml:space="preserve"> zu wählenden </t>
    </r>
    <r>
      <rPr>
        <b/>
        <sz val="12"/>
        <color theme="1"/>
        <rFont val="Arial"/>
        <family val="2"/>
      </rPr>
      <t>Örtlichen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Personalrats</t>
    </r>
  </si>
  <si>
    <t>(Aushang)</t>
  </si>
  <si>
    <t>(§§ 7 und 11 WOLPersVG)</t>
  </si>
  <si>
    <t>(§§ 10 und 11 WOLPersVG)</t>
  </si>
  <si>
    <t>bis spätestens</t>
  </si>
  <si>
    <t xml:space="preserve">spätestens </t>
  </si>
  <si>
    <t>(§ 17 und 19 WOLPersVG)</t>
  </si>
  <si>
    <r>
      <t xml:space="preserve">
Aushändigung oder Versand der </t>
    </r>
    <r>
      <rPr>
        <b/>
        <sz val="12"/>
        <color theme="1"/>
        <rFont val="Arial"/>
        <family val="2"/>
      </rPr>
      <t>Briefwahlunterlagen</t>
    </r>
    <r>
      <rPr>
        <sz val="12"/>
        <color theme="1"/>
        <rFont val="Arial"/>
        <family val="2"/>
      </rPr>
      <t xml:space="preserve"> 
(auf Antrag oder gem. Beschluss des ÖWV)</t>
    </r>
  </si>
  <si>
    <r>
      <t xml:space="preserve">3b 
</t>
    </r>
    <r>
      <rPr>
        <sz val="12"/>
        <color theme="1"/>
        <rFont val="Arial"/>
        <family val="2"/>
      </rPr>
      <t>(Aushang)</t>
    </r>
  </si>
  <si>
    <t>4b</t>
  </si>
  <si>
    <t>13b</t>
  </si>
  <si>
    <r>
      <t xml:space="preserve">unverzüglich                             
</t>
    </r>
    <r>
      <rPr>
        <b/>
        <sz val="12"/>
        <color rgb="FFFF0000"/>
        <rFont val="Arial"/>
        <family val="2"/>
      </rPr>
      <t>(nicht über Dienstpost)</t>
    </r>
  </si>
  <si>
    <r>
      <t>Information an länger</t>
    </r>
    <r>
      <rPr>
        <b/>
        <sz val="12"/>
        <color theme="1"/>
        <rFont val="Arial"/>
        <family val="2"/>
      </rPr>
      <t xml:space="preserve"> erkrankte</t>
    </r>
    <r>
      <rPr>
        <sz val="12"/>
        <color theme="1"/>
        <rFont val="Arial"/>
        <family val="2"/>
      </rPr>
      <t xml:space="preserve"> bzw. </t>
    </r>
    <r>
      <rPr>
        <b/>
        <sz val="12"/>
        <color theme="1"/>
        <rFont val="Arial"/>
        <family val="2"/>
      </rPr>
      <t>beurlaubte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Wahlberechtigte</t>
    </r>
    <r>
      <rPr>
        <sz val="12"/>
        <color theme="1"/>
        <rFont val="Arial"/>
        <family val="2"/>
      </rPr>
      <t xml:space="preserve">, auch an Beschäftigte in der Freistellungsphase des Sabbatjahrs </t>
    </r>
  </si>
  <si>
    <t>Terminplan zur Durchführung der Personalratswahlen 2025</t>
  </si>
  <si>
    <r>
      <t xml:space="preserve">
</t>
    </r>
    <r>
      <rPr>
        <b/>
        <sz val="12"/>
        <color theme="1"/>
        <rFont val="Arial"/>
        <family val="2"/>
      </rPr>
      <t>Bestellung</t>
    </r>
    <r>
      <rPr>
        <sz val="12"/>
        <color theme="1"/>
        <rFont val="Arial"/>
        <family val="2"/>
      </rPr>
      <t xml:space="preserve"> der </t>
    </r>
    <r>
      <rPr>
        <b/>
        <sz val="12"/>
        <color theme="1"/>
        <rFont val="Arial"/>
        <family val="2"/>
      </rPr>
      <t>Wahlvorstände</t>
    </r>
    <r>
      <rPr>
        <sz val="12"/>
        <color theme="1"/>
        <rFont val="Arial"/>
        <family val="2"/>
      </rPr>
      <t xml:space="preserve"> (ÖWV) an den Schulen und Studienseminaren, (BWV) bei der ADD, (HWV) beim Bildungsministerium i.d.R. </t>
    </r>
    <r>
      <rPr>
        <b/>
        <sz val="12"/>
        <color theme="1"/>
        <rFont val="Arial"/>
        <family val="2"/>
      </rPr>
      <t>durch die amtierenden Personalräte</t>
    </r>
    <r>
      <rPr>
        <sz val="12"/>
        <color theme="1"/>
        <rFont val="Arial"/>
        <family val="2"/>
      </rPr>
      <t xml:space="preserve">. </t>
    </r>
  </si>
  <si>
    <r>
      <t xml:space="preserve">so rechtzeitig, dass die Unterlagen </t>
    </r>
    <r>
      <rPr>
        <b/>
        <sz val="12"/>
        <color theme="1"/>
        <rFont val="Arial"/>
        <family val="2"/>
      </rPr>
      <t xml:space="preserve">spätestens </t>
    </r>
    <r>
      <rPr>
        <sz val="12"/>
        <color theme="1"/>
        <rFont val="Arial"/>
        <family val="2"/>
      </rPr>
      <t xml:space="preserve">zum Abschluss der Stimmabgabe vorliegen
</t>
    </r>
    <r>
      <rPr>
        <b/>
        <sz val="12"/>
        <color rgb="FFFF0000"/>
        <rFont val="Arial"/>
        <family val="2"/>
      </rPr>
      <t>(nicht über Dienstpost)</t>
    </r>
  </si>
  <si>
    <t>bis Mai 2029</t>
  </si>
  <si>
    <t xml:space="preserve">Landespersonalvertretungsgesetz  </t>
  </si>
  <si>
    <t xml:space="preserve">Wahlordnung zum Landespersonalvertretungsgesetz  </t>
  </si>
  <si>
    <t>(§ 4 LPersVG; § 2 Abs. 1 WOLPersVG)</t>
  </si>
  <si>
    <r>
      <rPr>
        <b/>
        <sz val="12"/>
        <color theme="1"/>
        <rFont val="Arial"/>
        <family val="2"/>
      </rPr>
      <t>Bekanntgabe</t>
    </r>
    <r>
      <rPr>
        <sz val="12"/>
        <color theme="1"/>
        <rFont val="Arial"/>
        <family val="2"/>
      </rPr>
      <t xml:space="preserve"> der Mitglieder </t>
    </r>
    <r>
      <rPr>
        <b/>
        <sz val="12"/>
        <color theme="1"/>
        <rFont val="Arial"/>
        <family val="2"/>
      </rPr>
      <t xml:space="preserve">der Wahlvorstände </t>
    </r>
    <r>
      <rPr>
        <sz val="12"/>
        <color theme="1"/>
        <rFont val="Arial"/>
        <family val="2"/>
      </rPr>
      <t xml:space="preserve">(ÖWV und BWV, HWV) durch Aushang,
</t>
    </r>
    <r>
      <rPr>
        <b/>
        <sz val="12"/>
        <color theme="1"/>
        <rFont val="Arial"/>
        <family val="2"/>
      </rPr>
      <t>ÖWV-Kopie an Bezirkswahlvorstand</t>
    </r>
    <r>
      <rPr>
        <sz val="12"/>
        <color theme="1"/>
        <rFont val="Arial"/>
        <family val="2"/>
      </rPr>
      <t xml:space="preserve"> (BWV) </t>
    </r>
  </si>
  <si>
    <r>
      <t xml:space="preserve">In diesem Zeitfenster sind dann auch die Schulen aufgefordert, ihre Wahlen zum </t>
    </r>
    <r>
      <rPr>
        <b/>
        <sz val="14"/>
        <rFont val="Arial"/>
        <family val="2"/>
      </rPr>
      <t>Örtlichen Personalrat</t>
    </r>
    <r>
      <rPr>
        <sz val="14"/>
        <rFont val="Arial"/>
        <family val="2"/>
      </rPr>
      <t xml:space="preserve"> durchzuführen.</t>
    </r>
  </si>
  <si>
    <r>
      <t xml:space="preserve">späteste Termine 
</t>
    </r>
    <r>
      <rPr>
        <b/>
        <sz val="13"/>
        <color theme="0"/>
        <rFont val="Arial"/>
        <family val="2"/>
      </rPr>
      <t>gem. LPersVG + WOLPersVG</t>
    </r>
  </si>
  <si>
    <t>spätestens 3 Monate vor Ablauf der Amtszeit (31.05.25)</t>
  </si>
  <si>
    <r>
      <t xml:space="preserve">Die Gewerkschaften haben sich darauf verständigt, dass die Wahlen zu den </t>
    </r>
    <r>
      <rPr>
        <b/>
        <sz val="14"/>
        <rFont val="Arial"/>
        <family val="2"/>
      </rPr>
      <t>Bezirkspersonalräten</t>
    </r>
    <r>
      <rPr>
        <sz val="14"/>
        <rFont val="Arial"/>
        <family val="2"/>
      </rPr>
      <t xml:space="preserve"> als auch die Wahlen zu den                               </t>
    </r>
    <r>
      <rPr>
        <b/>
        <sz val="14"/>
        <rFont val="Arial"/>
        <family val="2"/>
      </rPr>
      <t>Hauptpersonalräten</t>
    </r>
    <r>
      <rPr>
        <sz val="14"/>
        <rFont val="Arial"/>
        <family val="2"/>
      </rPr>
      <t xml:space="preserve"> in der Woche vom </t>
    </r>
    <r>
      <rPr>
        <b/>
        <sz val="14"/>
        <rFont val="Arial"/>
        <family val="2"/>
      </rPr>
      <t>05.05.2025</t>
    </r>
    <r>
      <rPr>
        <sz val="14"/>
        <rFont val="Arial"/>
        <family val="2"/>
      </rPr>
      <t xml:space="preserve"> - </t>
    </r>
    <r>
      <rPr>
        <b/>
        <sz val="14"/>
        <rFont val="Arial"/>
        <family val="2"/>
      </rPr>
      <t>09.05.2025</t>
    </r>
    <r>
      <rPr>
        <sz val="14"/>
        <rFont val="Arial"/>
        <family val="2"/>
      </rPr>
      <t xml:space="preserve"> durchgeführt werden. </t>
    </r>
  </si>
  <si>
    <r>
      <t>Bei unserem "</t>
    </r>
    <r>
      <rPr>
        <b/>
        <sz val="14"/>
        <color theme="1"/>
        <rFont val="Arial"/>
        <family val="2"/>
      </rPr>
      <t>VBE-Termintipp"</t>
    </r>
    <r>
      <rPr>
        <sz val="14"/>
        <color theme="1"/>
        <rFont val="Arial"/>
        <family val="2"/>
      </rPr>
      <t xml:space="preserve"> sind wir davon ausgegangen, dass keine wichtigen Aufgaben / Termine der Wahlvorstände in Ferienzeiten oder auf Feiertage fallen. Bei den als </t>
    </r>
    <r>
      <rPr>
        <b/>
        <sz val="14"/>
        <color theme="1"/>
        <rFont val="Arial"/>
        <family val="2"/>
      </rPr>
      <t>"späteste Termine ..."</t>
    </r>
    <r>
      <rPr>
        <sz val="14"/>
        <color theme="1"/>
        <rFont val="Arial"/>
        <family val="2"/>
      </rPr>
      <t xml:space="preserve"> vorgegebenen Daten können durchaus Ferienzeiten    betroffen sein, was nicht ratsam ist. In aller Regel ist es den Wahlvorständen unbenommen, </t>
    </r>
    <r>
      <rPr>
        <u/>
        <sz val="14"/>
        <color theme="1"/>
        <rFont val="Arial"/>
        <family val="2"/>
      </rPr>
      <t>unsere</t>
    </r>
    <r>
      <rPr>
        <sz val="14"/>
        <color theme="1"/>
        <rFont val="Arial"/>
        <family val="2"/>
      </rPr>
      <t xml:space="preserve"> Termine = </t>
    </r>
    <r>
      <rPr>
        <b/>
        <sz val="14"/>
        <color rgb="FF008000"/>
        <rFont val="Arial"/>
        <family val="2"/>
      </rPr>
      <t>VBE-Termintipp</t>
    </r>
    <r>
      <rPr>
        <sz val="14"/>
        <color theme="1"/>
        <rFont val="Arial"/>
        <family val="2"/>
      </rPr>
      <t xml:space="preserve"> bekanntzugeben und anzuwenden.                                                                                               </t>
    </r>
  </si>
  <si>
    <r>
      <t xml:space="preserve">3a 
</t>
    </r>
    <r>
      <rPr>
        <sz val="10"/>
        <color theme="1"/>
        <rFont val="Arial"/>
        <family val="2"/>
      </rPr>
      <t>(intern)</t>
    </r>
  </si>
  <si>
    <r>
      <rPr>
        <b/>
        <sz val="14"/>
        <color theme="1"/>
        <rFont val="Arial"/>
        <family val="2"/>
      </rPr>
      <t xml:space="preserve">4a </t>
    </r>
    <r>
      <rPr>
        <sz val="10"/>
        <color theme="1"/>
        <rFont val="Arial"/>
        <family val="2"/>
      </rPr>
      <t xml:space="preserve">
(intern)</t>
    </r>
  </si>
  <si>
    <r>
      <t xml:space="preserve">2          </t>
    </r>
    <r>
      <rPr>
        <sz val="14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(oberer Abschnitt)</t>
    </r>
  </si>
  <si>
    <r>
      <t xml:space="preserve">2          </t>
    </r>
    <r>
      <rPr>
        <sz val="10"/>
        <color theme="1"/>
        <rFont val="Arial"/>
        <family val="2"/>
      </rPr>
      <t>(unterer Abschnitt)</t>
    </r>
  </si>
  <si>
    <r>
      <rPr>
        <sz val="10"/>
        <color theme="1"/>
        <rFont val="Arial"/>
        <family val="2"/>
      </rPr>
      <t>oder</t>
    </r>
    <r>
      <rPr>
        <b/>
        <sz val="14"/>
        <color theme="1"/>
        <rFont val="Arial"/>
        <family val="2"/>
      </rPr>
      <t xml:space="preserve"> </t>
    </r>
  </si>
  <si>
    <r>
      <rPr>
        <b/>
        <sz val="14"/>
        <color theme="1"/>
        <rFont val="Arial"/>
        <family val="2"/>
      </rPr>
      <t xml:space="preserve">8b </t>
    </r>
    <r>
      <rPr>
        <sz val="10"/>
        <color theme="1"/>
        <rFont val="Arial"/>
        <family val="2"/>
      </rPr>
      <t xml:space="preserve">
(Aushang)</t>
    </r>
  </si>
  <si>
    <r>
      <rPr>
        <b/>
        <sz val="14"/>
        <color theme="1"/>
        <rFont val="Arial"/>
        <family val="2"/>
      </rPr>
      <t xml:space="preserve">9b </t>
    </r>
    <r>
      <rPr>
        <sz val="10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>(</t>
    </r>
    <r>
      <rPr>
        <sz val="10"/>
        <color theme="1"/>
        <rFont val="Arial"/>
        <family val="2"/>
      </rPr>
      <t>Aushang)</t>
    </r>
  </si>
  <si>
    <r>
      <t xml:space="preserve">11a        </t>
    </r>
    <r>
      <rPr>
        <sz val="10"/>
        <color theme="1"/>
        <rFont val="Arial"/>
        <family val="2"/>
      </rPr>
      <t>(oder)</t>
    </r>
    <r>
      <rPr>
        <b/>
        <sz val="14"/>
        <color theme="1"/>
        <rFont val="Arial"/>
        <family val="2"/>
      </rPr>
      <t xml:space="preserve">
11b</t>
    </r>
  </si>
  <si>
    <t>(§ 13 Abs. 1, 28, 30 WOLPersVG)</t>
  </si>
  <si>
    <r>
      <rPr>
        <sz val="10"/>
        <color theme="1"/>
        <rFont val="Arial"/>
        <family val="2"/>
      </rPr>
      <t>(und)</t>
    </r>
    <r>
      <rPr>
        <b/>
        <sz val="14"/>
        <color theme="1"/>
        <rFont val="Arial"/>
        <family val="2"/>
      </rPr>
      <t xml:space="preserve">                   12b</t>
    </r>
  </si>
  <si>
    <t xml:space="preserve">12a            </t>
  </si>
  <si>
    <t>(§ 17 Abs. 3 LPersVG,                                §§ 20, 40 WOLPersVG)</t>
  </si>
  <si>
    <r>
      <rPr>
        <b/>
        <sz val="12"/>
        <color theme="1"/>
        <rFont val="Arial"/>
        <family val="2"/>
      </rPr>
      <t>spätestens</t>
    </r>
    <r>
      <rPr>
        <sz val="12"/>
        <color theme="1"/>
        <rFont val="Arial"/>
        <family val="2"/>
      </rPr>
      <t xml:space="preserve"> 6 Wochen vor dem letzten Tag der Stimmabgabe</t>
    </r>
  </si>
  <si>
    <r>
      <t xml:space="preserve">innerhalb von </t>
    </r>
    <r>
      <rPr>
        <b/>
        <sz val="12"/>
        <color theme="1"/>
        <rFont val="Arial"/>
        <family val="2"/>
      </rPr>
      <t>18 Kalendertagen</t>
    </r>
    <r>
      <rPr>
        <sz val="12"/>
        <color theme="1"/>
        <rFont val="Arial"/>
        <family val="2"/>
      </rPr>
      <t xml:space="preserve">  nach Erlass des Wahlausschreibens</t>
    </r>
  </si>
  <si>
    <r>
      <t xml:space="preserve">innerhalb von </t>
    </r>
    <r>
      <rPr>
        <b/>
        <sz val="12"/>
        <color theme="1"/>
        <rFont val="Arial"/>
        <family val="2"/>
      </rPr>
      <t xml:space="preserve">3 Arbeitstagen </t>
    </r>
    <r>
      <rPr>
        <sz val="12"/>
        <color theme="1"/>
        <rFont val="Arial"/>
        <family val="2"/>
      </rPr>
      <t>nach Rückgabe</t>
    </r>
  </si>
  <si>
    <r>
      <t xml:space="preserve">innerhalb von </t>
    </r>
    <r>
      <rPr>
        <b/>
        <sz val="12"/>
        <color theme="1"/>
        <rFont val="Arial"/>
        <family val="2"/>
      </rPr>
      <t>6 Arbeitstagen</t>
    </r>
  </si>
  <si>
    <r>
      <t xml:space="preserve">spätestens </t>
    </r>
    <r>
      <rPr>
        <b/>
        <sz val="12"/>
        <color theme="1"/>
        <rFont val="Arial"/>
        <family val="2"/>
      </rPr>
      <t>5 Arbeitstage</t>
    </r>
    <r>
      <rPr>
        <sz val="12"/>
        <color theme="1"/>
        <rFont val="Arial"/>
        <family val="2"/>
      </rPr>
      <t xml:space="preserve"> vor Beginn 
der Stimmabgabe Aushang bis zum Abschluss der Stimmabgabe</t>
    </r>
  </si>
  <si>
    <r>
      <t xml:space="preserve">spätestens </t>
    </r>
    <r>
      <rPr>
        <b/>
        <sz val="12"/>
        <color theme="1"/>
        <rFont val="Arial"/>
        <family val="2"/>
      </rPr>
      <t>5 Arbeitstage</t>
    </r>
    <r>
      <rPr>
        <sz val="12"/>
        <color theme="1"/>
        <rFont val="Arial"/>
        <family val="2"/>
      </rPr>
      <t xml:space="preserve"> vor Beginn der Stimmabgabe</t>
    </r>
  </si>
  <si>
    <r>
      <t xml:space="preserve">5a           </t>
    </r>
    <r>
      <rPr>
        <sz val="10"/>
        <color theme="1"/>
        <rFont val="Arial"/>
        <family val="2"/>
      </rPr>
      <t>(und)</t>
    </r>
    <r>
      <rPr>
        <b/>
        <sz val="14"/>
        <color theme="1"/>
        <rFont val="Arial"/>
        <family val="2"/>
      </rPr>
      <t xml:space="preserve">
5b</t>
    </r>
  </si>
  <si>
    <r>
      <rPr>
        <b/>
        <sz val="12"/>
        <color theme="1"/>
        <rFont val="Arial"/>
        <family val="2"/>
      </rPr>
      <t>10 Werktage</t>
    </r>
    <r>
      <rPr>
        <sz val="12"/>
        <color theme="1"/>
        <rFont val="Arial"/>
        <family val="2"/>
      </rPr>
      <t xml:space="preserve"> vor Erlass des Wahlausschreibens</t>
    </r>
  </si>
  <si>
    <t xml:space="preserve"> § 5 Abs. 1 WOLPersVG)</t>
  </si>
  <si>
    <t>(§ 12 Abs. 4 LPersVG,</t>
  </si>
  <si>
    <t>(§ 6 WOLPersVG)</t>
  </si>
  <si>
    <t>(§ 10 LPersVG;                                         § 2 Abs. 4 WOLPersVG)</t>
  </si>
  <si>
    <r>
      <t xml:space="preserve">
Einreichen der </t>
    </r>
    <r>
      <rPr>
        <b/>
        <sz val="12"/>
        <color theme="1"/>
        <rFont val="Arial"/>
        <family val="2"/>
      </rPr>
      <t>Wahlvorschläge</t>
    </r>
    <r>
      <rPr>
        <sz val="12"/>
        <color theme="1"/>
        <rFont val="Arial"/>
        <family val="2"/>
      </rPr>
      <t xml:space="preserve"> beim Wahlvorstand. Prüfung der Wahlvorschläge ggf. unverzügliche Rückgabe.</t>
    </r>
  </si>
  <si>
    <t xml:space="preserve">(§§ 8, 9, 10 WOLPersVG) </t>
  </si>
  <si>
    <t>(§ 13 WOLPersVG)</t>
  </si>
  <si>
    <t>(§ 10 LPersVG; § 2 Abs.2,3  WOLPersVG)</t>
  </si>
  <si>
    <r>
      <t xml:space="preserve">
Entscheid und ggf. Berichtigung 
der Verzeichnisse der </t>
    </r>
    <r>
      <rPr>
        <b/>
        <sz val="12"/>
        <color theme="1"/>
        <rFont val="Arial"/>
        <family val="2"/>
      </rPr>
      <t>Wahlberechtigten</t>
    </r>
    <r>
      <rPr>
        <sz val="12"/>
        <color theme="1"/>
        <rFont val="Arial"/>
        <family val="2"/>
      </rPr>
      <t xml:space="preserve"> 
und erneute Mitteilung an den BWV</t>
    </r>
  </si>
  <si>
    <t>(§ 15 Abs. 4 LPersVG,                                                § 7 WOLPersVG)</t>
  </si>
  <si>
    <r>
      <t xml:space="preserve">
</t>
    </r>
    <r>
      <rPr>
        <b/>
        <sz val="12"/>
        <color theme="1"/>
        <rFont val="Arial"/>
        <family val="2"/>
      </rPr>
      <t>Bekanntgabe</t>
    </r>
    <r>
      <rPr>
        <sz val="12"/>
        <color theme="1"/>
        <rFont val="Arial"/>
        <family val="2"/>
      </rPr>
      <t xml:space="preserve"> der Wahlvorschläge</t>
    </r>
  </si>
  <si>
    <r>
      <rPr>
        <sz val="12"/>
        <rFont val="Arial"/>
        <family val="2"/>
      </rPr>
      <t>bis zum</t>
    </r>
    <r>
      <rPr>
        <b/>
        <sz val="12"/>
        <rFont val="Arial"/>
        <family val="2"/>
      </rPr>
      <t xml:space="preserve"> 03.02.2025</t>
    </r>
  </si>
  <si>
    <t xml:space="preserve">
Frist zur Beseitigung von Mängeln resp. Abgabe von Erklärungen</t>
  </si>
  <si>
    <t>ab</t>
  </si>
  <si>
    <t>oder</t>
  </si>
  <si>
    <r>
      <rPr>
        <b/>
        <sz val="12"/>
        <color theme="1"/>
        <rFont val="Arial"/>
        <family val="2"/>
      </rPr>
      <t>unverzüglich</t>
    </r>
    <r>
      <rPr>
        <sz val="12"/>
        <color theme="1"/>
        <rFont val="Arial"/>
        <family val="2"/>
      </rPr>
      <t xml:space="preserve"> nach Beendigung der Stimmabgabe</t>
    </r>
  </si>
  <si>
    <r>
      <t xml:space="preserve">spätestens </t>
    </r>
    <r>
      <rPr>
        <b/>
        <sz val="12"/>
        <color theme="1"/>
        <rFont val="Arial"/>
        <family val="2"/>
      </rPr>
      <t>6 Werktage</t>
    </r>
    <r>
      <rPr>
        <sz val="12"/>
        <color theme="1"/>
        <rFont val="Arial"/>
        <family val="2"/>
      </rPr>
      <t xml:space="preserve"> nach dem letzten Wahltag</t>
    </r>
  </si>
  <si>
    <r>
      <t xml:space="preserve">innerhalb von </t>
    </r>
    <r>
      <rPr>
        <b/>
        <sz val="12"/>
        <color theme="1"/>
        <rFont val="Arial"/>
        <family val="2"/>
      </rPr>
      <t>12 Werktagen</t>
    </r>
    <r>
      <rPr>
        <sz val="12"/>
        <color theme="1"/>
        <rFont val="Arial"/>
        <family val="2"/>
      </rPr>
      <t xml:space="preserve"> nach Bekanntgabe des Wahlergebnisses</t>
    </r>
  </si>
  <si>
    <t>(§§ 21, 40 Abs. 1 WOLPersVG)</t>
  </si>
  <si>
    <r>
      <rPr>
        <b/>
        <sz val="12"/>
        <color theme="1"/>
        <rFont val="Arial"/>
        <family val="2"/>
      </rPr>
      <t>unverzüglich;</t>
    </r>
    <r>
      <rPr>
        <sz val="12"/>
        <color theme="1"/>
        <rFont val="Arial"/>
        <family val="2"/>
      </rPr>
      <t xml:space="preserve">
Aushang für zwei Wochen in der Dienststelle</t>
    </r>
  </si>
  <si>
    <r>
      <t xml:space="preserve">
Bekanntmachung des</t>
    </r>
    <r>
      <rPr>
        <b/>
        <sz val="12"/>
        <color theme="1"/>
        <rFont val="Arial"/>
        <family val="2"/>
      </rPr>
      <t xml:space="preserve"> Wahlergebnisses</t>
    </r>
    <r>
      <rPr>
        <sz val="12"/>
        <color theme="1"/>
        <rFont val="Arial"/>
        <family val="2"/>
      </rPr>
      <t xml:space="preserve"> 
(Aushang der Wahlniederschrift ÖPR)</t>
    </r>
  </si>
  <si>
    <t>(§ 21 Abs. 3 WOLPersVG)
(§ 40 Abs. 2 WOLPersVG)</t>
  </si>
  <si>
    <r>
      <rPr>
        <b/>
        <sz val="12"/>
        <color theme="1"/>
        <rFont val="Arial"/>
        <family val="2"/>
      </rPr>
      <t>einen Monat</t>
    </r>
    <r>
      <rPr>
        <sz val="12"/>
        <color theme="1"/>
        <rFont val="Arial"/>
        <family val="2"/>
      </rPr>
      <t xml:space="preserve"> nach Bekanntgabe des Wahlergebnisses</t>
    </r>
  </si>
  <si>
    <r>
      <t xml:space="preserve">
</t>
    </r>
    <r>
      <rPr>
        <b/>
        <sz val="12"/>
        <color theme="1"/>
        <rFont val="Arial"/>
        <family val="2"/>
      </rPr>
      <t>Aufbewahrung</t>
    </r>
    <r>
      <rPr>
        <sz val="12"/>
        <color theme="1"/>
        <rFont val="Arial"/>
        <family val="2"/>
      </rPr>
      <t xml:space="preserve"> der Wahlunterlagen</t>
    </r>
  </si>
  <si>
    <r>
      <t xml:space="preserve">13a </t>
    </r>
    <r>
      <rPr>
        <sz val="10"/>
        <color theme="1"/>
        <rFont val="Arial"/>
        <family val="2"/>
      </rPr>
      <t>oder</t>
    </r>
    <r>
      <rPr>
        <b/>
        <sz val="14"/>
        <color theme="1"/>
        <rFont val="Arial"/>
        <family val="2"/>
      </rPr>
      <t xml:space="preserve"> 
13b
13c</t>
    </r>
  </si>
  <si>
    <r>
      <t xml:space="preserve">
Schriftliche </t>
    </r>
    <r>
      <rPr>
        <b/>
        <sz val="12"/>
        <color theme="1"/>
        <rFont val="Arial"/>
        <family val="2"/>
      </rPr>
      <t>Zustimmung</t>
    </r>
    <r>
      <rPr>
        <sz val="12"/>
        <color theme="1"/>
        <rFont val="Arial"/>
        <family val="2"/>
      </rPr>
      <t xml:space="preserve"> der Bewerberinnen und Bewerber als Anlage zum Wahlvorschlag</t>
    </r>
  </si>
  <si>
    <r>
      <t xml:space="preserve">
</t>
    </r>
    <r>
      <rPr>
        <b/>
        <sz val="12"/>
        <color theme="1"/>
        <rFont val="Arial"/>
        <family val="2"/>
      </rPr>
      <t>Nachfrist</t>
    </r>
    <r>
      <rPr>
        <sz val="12"/>
        <color theme="1"/>
        <rFont val="Arial"/>
        <family val="2"/>
      </rPr>
      <t xml:space="preserve"> zur Einreichung neuer Wahlvorschläge, wenn mängelbehaftete Wahlvorschläge (bis zum 28.3.) nicht korrigiert eingereicht werden und so-mit kein gültiger Wahlvorschlag vorliegt</t>
    </r>
  </si>
  <si>
    <r>
      <t xml:space="preserve">
</t>
    </r>
    <r>
      <rPr>
        <b/>
        <sz val="12"/>
        <color theme="1"/>
        <rFont val="Arial"/>
        <family val="2"/>
      </rPr>
      <t>Nachfrist</t>
    </r>
    <r>
      <rPr>
        <sz val="12"/>
        <color theme="1"/>
        <rFont val="Arial"/>
        <family val="2"/>
      </rPr>
      <t xml:space="preserve"> zur Einreichung </t>
    </r>
    <r>
      <rPr>
        <b/>
        <sz val="12"/>
        <color theme="1"/>
        <rFont val="Arial"/>
        <family val="2"/>
      </rPr>
      <t>neuer</t>
    </r>
    <r>
      <rPr>
        <sz val="12"/>
        <color theme="1"/>
        <rFont val="Arial"/>
        <family val="2"/>
      </rPr>
      <t xml:space="preserve"> Wahlvorschläge, wenn (am 25.3.) kein gültiger Wahlvorschlag vorliegt</t>
    </r>
  </si>
  <si>
    <t>(§ 17 Abs. 3 LPersVG;                                     § 23 WOLPersVG)</t>
  </si>
  <si>
    <t xml:space="preserve">bis spätestens </t>
  </si>
  <si>
    <t xml:space="preserve">bis </t>
  </si>
  <si>
    <t>spätestens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</si>
</sst>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1" x14ac:knownFonts="1">
    <font>
      <sz val="10"/>
      <color theme="1"/>
      <name val="Arial"/>
      <family val="2"/>
    </font>
    <font>
      <b/>
      <sz val="12"/>
      <color rgb="FFFF0000"/>
      <name val="Arial"/>
      <family val="2"/>
    </font>
    <font>
      <sz val="5"/>
      <color theme="1"/>
      <name val="MetaNormalLF-Roman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b/>
      <sz val="10"/>
      <color theme="6" tint="-0.249977111117893"/>
      <name val="Arial"/>
      <family val="2"/>
    </font>
    <font>
      <b/>
      <sz val="18"/>
      <name val="Arial"/>
      <family val="2"/>
    </font>
    <font>
      <sz val="11"/>
      <color theme="1"/>
      <name val="Arial"/>
      <family val="2"/>
    </font>
    <font>
      <sz val="13"/>
      <color rgb="FFFF0000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sz val="13"/>
      <color rgb="FFFF0000"/>
      <name val="Wingdings"/>
      <charset val="2"/>
    </font>
    <font>
      <b/>
      <sz val="14"/>
      <color rgb="FF00800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4"/>
      <color theme="0"/>
      <name val="Arial"/>
      <family val="2"/>
    </font>
    <font>
      <b/>
      <sz val="14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u/>
      <sz val="14"/>
      <color theme="1"/>
      <name val="Arial"/>
      <family val="2"/>
    </font>
    <font>
      <b/>
      <sz val="13"/>
      <color rgb="FFFF0000"/>
      <name val="Arial"/>
      <family val="2"/>
    </font>
    <font>
      <sz val="14"/>
      <name val="Arial"/>
      <family val="2"/>
    </font>
    <font>
      <b/>
      <sz val="13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FFFFCC"/>
      </left>
      <right style="medium">
        <color rgb="FFFFFFCC"/>
      </right>
      <top style="medium">
        <color indexed="64"/>
      </top>
      <bottom style="medium">
        <color indexed="64"/>
      </bottom>
      <diagonal/>
    </border>
    <border>
      <left style="medium">
        <color rgb="FFFFFFCC"/>
      </left>
      <right style="medium">
        <color rgb="FFFFFFCC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rgb="FFFFFFCC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0">
    <xf numFmtId="0" fontId="0" fillId="0" borderId="0" xfId="0"/>
    <xf numFmtId="0" fontId="0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11" fillId="0" borderId="0" xfId="0" applyFont="1"/>
    <xf numFmtId="0" fontId="0" fillId="0" borderId="1" xfId="0" applyFont="1" applyBorder="1"/>
    <xf numFmtId="0" fontId="11" fillId="0" borderId="5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top" wrapText="1" indent="1"/>
    </xf>
    <xf numFmtId="0" fontId="11" fillId="0" borderId="0" xfId="0" applyFont="1" applyAlignment="1">
      <alignment vertical="center"/>
    </xf>
    <xf numFmtId="14" fontId="14" fillId="0" borderId="9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9" fillId="0" borderId="11" xfId="0" applyFont="1" applyBorder="1" applyAlignment="1">
      <alignment horizontal="center" vertical="top"/>
    </xf>
    <xf numFmtId="0" fontId="9" fillId="0" borderId="11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0" fontId="0" fillId="0" borderId="10" xfId="0" applyFont="1" applyBorder="1" applyAlignment="1">
      <alignment horizontal="center" vertical="center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>
      <alignment horizontal="center" vertical="center" wrapText="1"/>
    </xf>
    <xf numFmtId="0" fontId="0" fillId="0" borderId="5" xfId="0" applyFill="1" applyBorder="1"/>
    <xf numFmtId="0" fontId="0" fillId="0" borderId="2" xfId="0" applyFill="1" applyBorder="1"/>
    <xf numFmtId="0" fontId="11" fillId="0" borderId="1" xfId="0" applyFont="1" applyFill="1" applyBorder="1" applyAlignment="1">
      <alignment horizontal="center"/>
    </xf>
    <xf numFmtId="0" fontId="14" fillId="0" borderId="5" xfId="0" applyFont="1" applyBorder="1" applyAlignment="1">
      <alignment horizontal="center" vertical="center" wrapText="1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21" fillId="5" borderId="15" xfId="0" applyFont="1" applyFill="1" applyBorder="1" applyAlignment="1">
      <alignment horizontal="center" vertical="center" wrapText="1"/>
    </xf>
    <xf numFmtId="0" fontId="23" fillId="5" borderId="15" xfId="0" applyFont="1" applyFill="1" applyBorder="1" applyAlignment="1">
      <alignment horizontal="center" wrapText="1"/>
    </xf>
    <xf numFmtId="0" fontId="17" fillId="0" borderId="2" xfId="0" applyFont="1" applyFill="1" applyBorder="1" applyAlignment="1">
      <alignment horizontal="center"/>
    </xf>
    <xf numFmtId="0" fontId="17" fillId="0" borderId="5" xfId="0" applyFont="1" applyFill="1" applyBorder="1" applyAlignment="1">
      <alignment horizontal="center"/>
    </xf>
    <xf numFmtId="14" fontId="2" fillId="0" borderId="0" xfId="0" applyNumberFormat="1" applyFont="1" applyAlignment="1" applyProtection="1">
      <alignment horizontal="center" vertical="center"/>
      <protection hidden="1"/>
    </xf>
    <xf numFmtId="0" fontId="21" fillId="6" borderId="15" xfId="0" applyFont="1" applyFill="1" applyBorder="1" applyAlignment="1">
      <alignment horizontal="center" vertical="center" wrapText="1"/>
    </xf>
    <xf numFmtId="14" fontId="16" fillId="2" borderId="8" xfId="0" applyNumberFormat="1" applyFont="1" applyFill="1" applyBorder="1" applyAlignment="1">
      <alignment horizontal="center" vertical="center" wrapText="1"/>
    </xf>
    <xf numFmtId="14" fontId="14" fillId="2" borderId="4" xfId="0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14" fontId="13" fillId="7" borderId="5" xfId="0" applyNumberFormat="1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14" fontId="14" fillId="7" borderId="1" xfId="0" applyNumberFormat="1" applyFont="1" applyFill="1" applyBorder="1" applyAlignment="1">
      <alignment horizontal="center" vertical="center" wrapText="1"/>
    </xf>
    <xf numFmtId="14" fontId="14" fillId="7" borderId="2" xfId="0" applyNumberFormat="1" applyFont="1" applyFill="1" applyBorder="1" applyAlignment="1">
      <alignment horizontal="center" vertical="center" wrapText="1"/>
    </xf>
    <xf numFmtId="14" fontId="13" fillId="7" borderId="8" xfId="0" applyNumberFormat="1" applyFont="1" applyFill="1" applyBorder="1" applyAlignment="1">
      <alignment horizontal="center" vertical="center" wrapText="1"/>
    </xf>
    <xf numFmtId="14" fontId="16" fillId="7" borderId="4" xfId="0" applyNumberFormat="1" applyFont="1" applyFill="1" applyBorder="1" applyAlignment="1">
      <alignment horizontal="center" vertical="center" wrapText="1"/>
    </xf>
    <xf numFmtId="14" fontId="13" fillId="7" borderId="4" xfId="0" applyNumberFormat="1" applyFont="1" applyFill="1" applyBorder="1" applyAlignment="1">
      <alignment horizontal="center" vertical="center" wrapText="1"/>
    </xf>
    <xf numFmtId="14" fontId="13" fillId="7" borderId="3" xfId="0" applyNumberFormat="1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14" fontId="14" fillId="7" borderId="8" xfId="0" applyNumberFormat="1" applyFont="1" applyFill="1" applyBorder="1" applyAlignment="1">
      <alignment horizontal="center" vertical="center" wrapText="1"/>
    </xf>
    <xf numFmtId="14" fontId="14" fillId="7" borderId="4" xfId="0" applyNumberFormat="1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14" fontId="14" fillId="7" borderId="3" xfId="0" applyNumberFormat="1" applyFont="1" applyFill="1" applyBorder="1" applyAlignment="1">
      <alignment horizontal="center" vertical="center" wrapText="1"/>
    </xf>
    <xf numFmtId="14" fontId="14" fillId="7" borderId="5" xfId="0" applyNumberFormat="1" applyFont="1" applyFill="1" applyBorder="1" applyAlignment="1">
      <alignment horizontal="center" vertical="center" wrapText="1"/>
    </xf>
    <xf numFmtId="14" fontId="11" fillId="7" borderId="2" xfId="0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top" wrapText="1"/>
    </xf>
    <xf numFmtId="0" fontId="0" fillId="0" borderId="0" xfId="0" applyAlignment="1">
      <alignment wrapText="1"/>
    </xf>
    <xf numFmtId="14" fontId="28" fillId="0" borderId="2" xfId="0" applyNumberFormat="1" applyFont="1" applyBorder="1" applyAlignment="1" applyProtection="1">
      <alignment horizontal="center"/>
      <protection locked="0"/>
    </xf>
    <xf numFmtId="0" fontId="29" fillId="4" borderId="14" xfId="0" applyFont="1" applyFill="1" applyBorder="1" applyAlignment="1">
      <alignment vertical="center" wrapText="1"/>
    </xf>
    <xf numFmtId="0" fontId="0" fillId="4" borderId="0" xfId="0" applyFill="1" applyBorder="1" applyAlignment="1">
      <alignment wrapText="1"/>
    </xf>
    <xf numFmtId="0" fontId="0" fillId="4" borderId="4" xfId="0" applyFill="1" applyBorder="1" applyAlignment="1">
      <alignment wrapText="1"/>
    </xf>
    <xf numFmtId="0" fontId="23" fillId="5" borderId="21" xfId="0" applyFont="1" applyFill="1" applyBorder="1" applyAlignment="1">
      <alignment horizontal="center" wrapText="1"/>
    </xf>
    <xf numFmtId="14" fontId="0" fillId="0" borderId="0" xfId="0" applyNumberFormat="1"/>
    <xf numFmtId="0" fontId="11" fillId="0" borderId="0" xfId="0" applyFont="1" applyFill="1"/>
    <xf numFmtId="0" fontId="0" fillId="0" borderId="5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7" fillId="0" borderId="5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  <protection locked="0"/>
    </xf>
    <xf numFmtId="14" fontId="16" fillId="7" borderId="5" xfId="0" applyNumberFormat="1" applyFont="1" applyFill="1" applyBorder="1" applyAlignment="1">
      <alignment horizontal="center" vertical="center" wrapText="1"/>
    </xf>
    <xf numFmtId="14" fontId="16" fillId="7" borderId="8" xfId="0" applyNumberFormat="1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/>
    </xf>
    <xf numFmtId="14" fontId="11" fillId="7" borderId="8" xfId="0" applyNumberFormat="1" applyFont="1" applyFill="1" applyBorder="1" applyAlignment="1">
      <alignment horizontal="center" vertical="center" wrapText="1"/>
    </xf>
    <xf numFmtId="0" fontId="11" fillId="7" borderId="0" xfId="0" applyFont="1" applyFill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8" fillId="0" borderId="0" xfId="0" applyFont="1" applyFill="1" applyBorder="1" applyAlignment="1">
      <alignment vertical="center"/>
    </xf>
    <xf numFmtId="0" fontId="0" fillId="0" borderId="0" xfId="0" applyAlignment="1"/>
    <xf numFmtId="0" fontId="24" fillId="0" borderId="10" xfId="0" applyFont="1" applyFill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164" fontId="13" fillId="8" borderId="6" xfId="0" applyNumberFormat="1" applyFont="1" applyFill="1" applyBorder="1" applyAlignment="1">
      <alignment horizontal="center" vertical="center" wrapText="1"/>
    </xf>
    <xf numFmtId="164" fontId="13" fillId="8" borderId="7" xfId="0" applyNumberFormat="1" applyFont="1" applyFill="1" applyBorder="1" applyAlignment="1">
      <alignment horizontal="center" vertical="center" wrapText="1"/>
    </xf>
    <xf numFmtId="164" fontId="13" fillId="8" borderId="8" xfId="0" applyNumberFormat="1" applyFont="1" applyFill="1" applyBorder="1" applyAlignment="1">
      <alignment horizontal="center" vertical="center" wrapText="1"/>
    </xf>
    <xf numFmtId="164" fontId="13" fillId="8" borderId="14" xfId="0" applyNumberFormat="1" applyFont="1" applyFill="1" applyBorder="1" applyAlignment="1">
      <alignment horizontal="center" vertical="center" wrapText="1"/>
    </xf>
    <xf numFmtId="164" fontId="13" fillId="8" borderId="0" xfId="0" applyNumberFormat="1" applyFont="1" applyFill="1" applyAlignment="1">
      <alignment horizontal="center" vertical="center" wrapText="1"/>
    </xf>
    <xf numFmtId="164" fontId="13" fillId="8" borderId="4" xfId="0" applyNumberFormat="1" applyFont="1" applyFill="1" applyBorder="1" applyAlignment="1">
      <alignment horizontal="center" vertical="center" wrapText="1"/>
    </xf>
    <xf numFmtId="164" fontId="13" fillId="8" borderId="9" xfId="0" applyNumberFormat="1" applyFont="1" applyFill="1" applyBorder="1" applyAlignment="1">
      <alignment horizontal="center" vertical="center" wrapText="1"/>
    </xf>
    <xf numFmtId="164" fontId="13" fillId="8" borderId="10" xfId="0" applyNumberFormat="1" applyFont="1" applyFill="1" applyBorder="1" applyAlignment="1">
      <alignment horizontal="center" vertical="center" wrapText="1"/>
    </xf>
    <xf numFmtId="164" fontId="13" fillId="8" borderId="3" xfId="0" applyNumberFormat="1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1" fillId="0" borderId="5" xfId="0" applyFont="1" applyBorder="1" applyAlignment="1">
      <alignment horizontal="left" vertical="top" wrapText="1" indent="1"/>
    </xf>
    <xf numFmtId="0" fontId="0" fillId="0" borderId="2" xfId="0" applyFont="1" applyBorder="1" applyAlignment="1">
      <alignment horizontal="left" vertical="top" wrapText="1" indent="1"/>
    </xf>
    <xf numFmtId="0" fontId="0" fillId="0" borderId="1" xfId="0" applyFont="1" applyBorder="1" applyAlignment="1">
      <alignment horizontal="left" wrapText="1" indent="1"/>
    </xf>
    <xf numFmtId="0" fontId="17" fillId="0" borderId="5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4" fontId="13" fillId="8" borderId="8" xfId="0" applyNumberFormat="1" applyFont="1" applyFill="1" applyBorder="1" applyAlignment="1">
      <alignment horizontal="center" vertical="center" wrapText="1"/>
    </xf>
    <xf numFmtId="14" fontId="13" fillId="8" borderId="4" xfId="0" applyNumberFormat="1" applyFont="1" applyFill="1" applyBorder="1" applyAlignment="1">
      <alignment horizontal="center" vertical="center" wrapText="1"/>
    </xf>
    <xf numFmtId="14" fontId="13" fillId="8" borderId="3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top" wrapText="1" indent="1"/>
    </xf>
    <xf numFmtId="0" fontId="21" fillId="5" borderId="16" xfId="0" applyFont="1" applyFill="1" applyBorder="1" applyAlignment="1">
      <alignment horizontal="center" vertical="center" wrapText="1"/>
    </xf>
    <xf numFmtId="0" fontId="22" fillId="5" borderId="15" xfId="0" applyFont="1" applyFill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14" fontId="14" fillId="8" borderId="6" xfId="0" applyNumberFormat="1" applyFont="1" applyFill="1" applyBorder="1" applyAlignment="1">
      <alignment horizontal="center" vertical="center" wrapText="1"/>
    </xf>
    <xf numFmtId="14" fontId="14" fillId="8" borderId="14" xfId="0" applyNumberFormat="1" applyFont="1" applyFill="1" applyBorder="1" applyAlignment="1">
      <alignment horizontal="center" vertical="center" wrapText="1"/>
    </xf>
    <xf numFmtId="14" fontId="14" fillId="8" borderId="9" xfId="0" applyNumberFormat="1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0" fillId="8" borderId="0" xfId="0" applyFont="1" applyFill="1" applyBorder="1" applyAlignment="1">
      <alignment horizontal="center" vertical="center" wrapText="1"/>
    </xf>
    <xf numFmtId="0" fontId="0" fillId="8" borderId="10" xfId="0" applyFont="1" applyFill="1" applyBorder="1" applyAlignment="1">
      <alignment horizontal="center" vertical="center" wrapText="1"/>
    </xf>
    <xf numFmtId="14" fontId="13" fillId="7" borderId="5" xfId="0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64" fontId="14" fillId="8" borderId="6" xfId="0" applyNumberFormat="1" applyFont="1" applyFill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164" fontId="14" fillId="8" borderId="9" xfId="0" applyNumberFormat="1" applyFont="1" applyFill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164" fontId="0" fillId="8" borderId="7" xfId="0" applyNumberFormat="1" applyFill="1" applyBorder="1" applyAlignment="1">
      <alignment horizontal="center" vertical="center" wrapText="1"/>
    </xf>
    <xf numFmtId="164" fontId="0" fillId="8" borderId="8" xfId="0" applyNumberFormat="1" applyFill="1" applyBorder="1" applyAlignment="1">
      <alignment horizontal="center" vertical="center" wrapText="1"/>
    </xf>
    <xf numFmtId="164" fontId="14" fillId="8" borderId="14" xfId="0" applyNumberFormat="1" applyFont="1" applyFill="1" applyBorder="1" applyAlignment="1">
      <alignment horizontal="center" vertical="center" wrapText="1"/>
    </xf>
    <xf numFmtId="164" fontId="0" fillId="8" borderId="0" xfId="0" applyNumberFormat="1" applyFill="1" applyAlignment="1">
      <alignment horizontal="center" vertical="center" wrapText="1"/>
    </xf>
    <xf numFmtId="164" fontId="0" fillId="8" borderId="4" xfId="0" applyNumberFormat="1" applyFill="1" applyBorder="1" applyAlignment="1">
      <alignment horizontal="center" vertical="center" wrapText="1"/>
    </xf>
    <xf numFmtId="164" fontId="0" fillId="8" borderId="10" xfId="0" applyNumberFormat="1" applyFill="1" applyBorder="1" applyAlignment="1">
      <alignment horizontal="center" vertical="center" wrapText="1"/>
    </xf>
    <xf numFmtId="164" fontId="0" fillId="8" borderId="3" xfId="0" applyNumberFormat="1" applyFill="1" applyBorder="1" applyAlignment="1">
      <alignment horizontal="center" vertical="center" wrapText="1"/>
    </xf>
    <xf numFmtId="0" fontId="15" fillId="0" borderId="5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>
      <alignment horizontal="center" vertical="center" wrapText="1"/>
    </xf>
    <xf numFmtId="14" fontId="14" fillId="8" borderId="8" xfId="0" applyNumberFormat="1" applyFont="1" applyFill="1" applyBorder="1" applyAlignment="1">
      <alignment horizontal="center" vertical="center" wrapText="1"/>
    </xf>
    <xf numFmtId="0" fontId="14" fillId="8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top" indent="1"/>
    </xf>
    <xf numFmtId="14" fontId="14" fillId="7" borderId="5" xfId="0" applyNumberFormat="1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0" fillId="0" borderId="13" xfId="0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4" fillId="8" borderId="14" xfId="0" applyFont="1" applyFill="1" applyBorder="1" applyAlignment="1">
      <alignment horizontal="center" vertical="center" wrapText="1"/>
    </xf>
    <xf numFmtId="0" fontId="14" fillId="8" borderId="9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top" wrapText="1" indent="1"/>
    </xf>
    <xf numFmtId="0" fontId="0" fillId="0" borderId="2" xfId="0" applyFont="1" applyBorder="1" applyAlignment="1">
      <alignment horizontal="left" vertical="top" indent="1"/>
    </xf>
    <xf numFmtId="164" fontId="0" fillId="8" borderId="0" xfId="0" applyNumberFormat="1" applyFill="1" applyBorder="1" applyAlignment="1">
      <alignment horizontal="center" vertical="center" wrapText="1"/>
    </xf>
    <xf numFmtId="164" fontId="0" fillId="8" borderId="9" xfId="0" applyNumberFormat="1" applyFill="1" applyBorder="1" applyAlignment="1">
      <alignment horizontal="center" vertical="center" wrapText="1"/>
    </xf>
    <xf numFmtId="164" fontId="0" fillId="8" borderId="14" xfId="0" applyNumberFormat="1" applyFill="1" applyBorder="1" applyAlignment="1">
      <alignment horizontal="center" vertical="center" wrapText="1"/>
    </xf>
    <xf numFmtId="0" fontId="14" fillId="8" borderId="0" xfId="0" applyFont="1" applyFill="1" applyAlignment="1">
      <alignment horizontal="center"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14" fillId="8" borderId="10" xfId="0" applyFont="1" applyFill="1" applyBorder="1" applyAlignment="1">
      <alignment horizontal="center" vertical="center" wrapText="1"/>
    </xf>
    <xf numFmtId="14" fontId="11" fillId="0" borderId="6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8" borderId="7" xfId="0" applyFill="1" applyBorder="1" applyAlignment="1">
      <alignment horizontal="center" vertical="center" wrapText="1"/>
    </xf>
    <xf numFmtId="0" fontId="0" fillId="8" borderId="8" xfId="0" applyFill="1" applyBorder="1" applyAlignment="1">
      <alignment horizontal="center" vertical="center" wrapText="1"/>
    </xf>
    <xf numFmtId="0" fontId="0" fillId="8" borderId="9" xfId="0" applyFill="1" applyBorder="1" applyAlignment="1">
      <alignment horizontal="center" vertical="center" wrapText="1"/>
    </xf>
    <xf numFmtId="0" fontId="0" fillId="8" borderId="10" xfId="0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7" fillId="8" borderId="6" xfId="0" applyFont="1" applyFill="1" applyBorder="1" applyAlignment="1">
      <alignment horizontal="center" vertical="center" wrapText="1"/>
    </xf>
    <xf numFmtId="0" fontId="17" fillId="8" borderId="7" xfId="0" applyFont="1" applyFill="1" applyBorder="1" applyAlignment="1">
      <alignment horizontal="center" vertical="center" wrapText="1"/>
    </xf>
    <xf numFmtId="0" fontId="17" fillId="8" borderId="8" xfId="0" applyFont="1" applyFill="1" applyBorder="1" applyAlignment="1">
      <alignment horizontal="center" vertical="center" wrapText="1"/>
    </xf>
    <xf numFmtId="0" fontId="17" fillId="8" borderId="9" xfId="0" applyFont="1" applyFill="1" applyBorder="1" applyAlignment="1">
      <alignment horizontal="center" vertical="center" wrapText="1"/>
    </xf>
    <xf numFmtId="0" fontId="17" fillId="8" borderId="10" xfId="0" applyFont="1" applyFill="1" applyBorder="1" applyAlignment="1">
      <alignment horizontal="center" vertical="center" wrapText="1"/>
    </xf>
    <xf numFmtId="0" fontId="17" fillId="8" borderId="3" xfId="0" applyFont="1" applyFill="1" applyBorder="1" applyAlignment="1">
      <alignment horizontal="center" vertical="center" wrapText="1"/>
    </xf>
    <xf numFmtId="0" fontId="11" fillId="8" borderId="0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7" fillId="7" borderId="5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top" wrapText="1" indent="1"/>
    </xf>
    <xf numFmtId="0" fontId="6" fillId="3" borderId="6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0" fillId="3" borderId="8" xfId="0" applyFont="1" applyFill="1" applyBorder="1" applyAlignment="1"/>
    <xf numFmtId="0" fontId="15" fillId="0" borderId="5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14" fontId="14" fillId="8" borderId="4" xfId="0" applyNumberFormat="1" applyFont="1" applyFill="1" applyBorder="1" applyAlignment="1">
      <alignment horizontal="center" vertical="center" wrapText="1"/>
    </xf>
    <xf numFmtId="14" fontId="14" fillId="8" borderId="3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top" wrapText="1" indent="1"/>
    </xf>
    <xf numFmtId="0" fontId="9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top" wrapText="1" indent="1"/>
    </xf>
    <xf numFmtId="0" fontId="11" fillId="0" borderId="5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11" fillId="8" borderId="6" xfId="0" applyFont="1" applyFill="1" applyBorder="1" applyAlignment="1">
      <alignment horizontal="center" vertical="center" wrapText="1"/>
    </xf>
    <xf numFmtId="0" fontId="0" fillId="8" borderId="7" xfId="0" applyFont="1" applyFill="1" applyBorder="1" applyAlignment="1">
      <alignment vertical="center" wrapText="1"/>
    </xf>
    <xf numFmtId="0" fontId="0" fillId="8" borderId="8" xfId="0" applyFont="1" applyFill="1" applyBorder="1" applyAlignment="1">
      <alignment vertical="center" wrapText="1"/>
    </xf>
    <xf numFmtId="0" fontId="0" fillId="8" borderId="9" xfId="0" applyFont="1" applyFill="1" applyBorder="1" applyAlignment="1">
      <alignment vertical="center" wrapText="1"/>
    </xf>
    <xf numFmtId="0" fontId="0" fillId="8" borderId="10" xfId="0" applyFont="1" applyFill="1" applyBorder="1" applyAlignment="1">
      <alignment vertical="center" wrapText="1"/>
    </xf>
    <xf numFmtId="0" fontId="0" fillId="8" borderId="3" xfId="0" applyFont="1" applyFill="1" applyBorder="1" applyAlignment="1">
      <alignment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vertical="center" wrapText="1"/>
    </xf>
    <xf numFmtId="0" fontId="16" fillId="8" borderId="3" xfId="0" applyFont="1" applyFill="1" applyBorder="1" applyAlignment="1">
      <alignment vertical="center" wrapText="1"/>
    </xf>
    <xf numFmtId="14" fontId="13" fillId="7" borderId="2" xfId="0" applyNumberFormat="1" applyFont="1" applyFill="1" applyBorder="1" applyAlignment="1">
      <alignment horizontal="center" vertical="center" wrapText="1"/>
    </xf>
    <xf numFmtId="14" fontId="26" fillId="7" borderId="1" xfId="0" applyNumberFormat="1" applyFont="1" applyFill="1" applyBorder="1" applyAlignment="1">
      <alignment horizontal="center" vertical="center" wrapText="1"/>
    </xf>
    <xf numFmtId="164" fontId="11" fillId="8" borderId="7" xfId="0" applyNumberFormat="1" applyFont="1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left" vertical="center" wrapText="1" indent="1"/>
    </xf>
    <xf numFmtId="0" fontId="0" fillId="0" borderId="2" xfId="0" applyFont="1" applyBorder="1" applyAlignment="1">
      <alignment horizontal="left" vertical="center" wrapText="1" indent="1"/>
    </xf>
    <xf numFmtId="0" fontId="11" fillId="0" borderId="5" xfId="0" applyFont="1" applyFill="1" applyBorder="1" applyAlignment="1">
      <alignment horizontal="left" vertical="center" wrapText="1" indent="1"/>
    </xf>
    <xf numFmtId="0" fontId="11" fillId="0" borderId="2" xfId="0" applyFont="1" applyFill="1" applyBorder="1" applyAlignment="1">
      <alignment horizontal="left" vertical="center" wrapText="1" indent="1"/>
    </xf>
    <xf numFmtId="0" fontId="11" fillId="0" borderId="1" xfId="0" applyFont="1" applyFill="1" applyBorder="1" applyAlignment="1">
      <alignment horizontal="left" vertical="center" wrapText="1" indent="1"/>
    </xf>
    <xf numFmtId="0" fontId="16" fillId="2" borderId="5" xfId="0" applyFont="1" applyFill="1" applyBorder="1" applyAlignment="1">
      <alignment horizontal="center" vertical="center" wrapText="1"/>
    </xf>
    <xf numFmtId="0" fontId="16" fillId="0" borderId="2" xfId="0" applyFont="1" applyBorder="1" applyAlignment="1"/>
    <xf numFmtId="0" fontId="11" fillId="0" borderId="1" xfId="0" applyFont="1" applyBorder="1" applyAlignment="1">
      <alignment horizontal="left" vertical="top" wrapText="1" indent="1"/>
    </xf>
    <xf numFmtId="0" fontId="11" fillId="8" borderId="10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 indent="1"/>
    </xf>
    <xf numFmtId="0" fontId="9" fillId="0" borderId="17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14" fontId="0" fillId="7" borderId="2" xfId="0" applyNumberFormat="1" applyFill="1" applyBorder="1" applyAlignment="1">
      <alignment horizontal="center" vertical="center" wrapText="1"/>
    </xf>
    <xf numFmtId="14" fontId="0" fillId="7" borderId="1" xfId="0" applyNumberForma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top" wrapText="1" indent="1"/>
    </xf>
    <xf numFmtId="0" fontId="11" fillId="0" borderId="2" xfId="0" applyFont="1" applyFill="1" applyBorder="1" applyAlignment="1">
      <alignment horizontal="left" vertical="top" wrapText="1" indent="1"/>
    </xf>
    <xf numFmtId="0" fontId="0" fillId="0" borderId="1" xfId="0" applyFont="1" applyFill="1" applyBorder="1" applyAlignment="1">
      <alignment horizontal="left" vertical="top" indent="1"/>
    </xf>
    <xf numFmtId="0" fontId="11" fillId="0" borderId="13" xfId="0" applyFont="1" applyBorder="1" applyAlignment="1">
      <alignment horizontal="left" vertical="center" wrapText="1" indent="1"/>
    </xf>
    <xf numFmtId="164" fontId="11" fillId="8" borderId="9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9" fillId="4" borderId="6" xfId="0" applyFont="1" applyFill="1" applyBorder="1" applyAlignment="1">
      <alignment vertical="center" wrapText="1"/>
    </xf>
    <xf numFmtId="0" fontId="0" fillId="4" borderId="7" xfId="0" applyFill="1" applyBorder="1" applyAlignment="1">
      <alignment wrapText="1"/>
    </xf>
    <xf numFmtId="0" fontId="0" fillId="4" borderId="8" xfId="0" applyFill="1" applyBorder="1" applyAlignment="1">
      <alignment wrapText="1"/>
    </xf>
    <xf numFmtId="0" fontId="29" fillId="4" borderId="14" xfId="0" applyFont="1" applyFill="1" applyBorder="1" applyAlignment="1">
      <alignment vertical="center" wrapText="1"/>
    </xf>
    <xf numFmtId="0" fontId="0" fillId="4" borderId="0" xfId="0" applyFill="1" applyBorder="1" applyAlignment="1">
      <alignment wrapText="1"/>
    </xf>
    <xf numFmtId="0" fontId="0" fillId="4" borderId="4" xfId="0" applyFill="1" applyBorder="1" applyAlignment="1">
      <alignment wrapText="1"/>
    </xf>
    <xf numFmtId="14" fontId="14" fillId="8" borderId="6" xfId="0" applyNumberFormat="1" applyFont="1" applyFill="1" applyBorder="1" applyAlignment="1">
      <alignment horizontal="center" vertical="center"/>
    </xf>
    <xf numFmtId="14" fontId="0" fillId="8" borderId="9" xfId="0" applyNumberFormat="1" applyFill="1" applyBorder="1" applyAlignment="1">
      <alignment horizontal="center" vertical="center"/>
    </xf>
    <xf numFmtId="14" fontId="14" fillId="8" borderId="8" xfId="0" applyNumberFormat="1" applyFont="1" applyFill="1" applyBorder="1" applyAlignment="1">
      <alignment horizontal="center" vertical="center"/>
    </xf>
    <xf numFmtId="14" fontId="0" fillId="8" borderId="3" xfId="0" applyNumberFormat="1" applyFill="1" applyBorder="1" applyAlignment="1">
      <alignment horizontal="center" vertical="center"/>
    </xf>
    <xf numFmtId="14" fontId="11" fillId="8" borderId="6" xfId="0" applyNumberFormat="1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164" fontId="14" fillId="8" borderId="0" xfId="0" applyNumberFormat="1" applyFont="1" applyFill="1" applyAlignment="1">
      <alignment horizontal="center" vertical="center" wrapText="1"/>
    </xf>
    <xf numFmtId="164" fontId="14" fillId="8" borderId="4" xfId="0" applyNumberFormat="1" applyFont="1" applyFill="1" applyBorder="1" applyAlignment="1">
      <alignment horizontal="center" vertical="center" wrapText="1"/>
    </xf>
    <xf numFmtId="164" fontId="14" fillId="8" borderId="10" xfId="0" applyNumberFormat="1" applyFont="1" applyFill="1" applyBorder="1" applyAlignment="1">
      <alignment horizontal="center" vertical="center" wrapText="1"/>
    </xf>
    <xf numFmtId="164" fontId="14" fillId="8" borderId="3" xfId="0" applyNumberFormat="1" applyFont="1" applyFill="1" applyBorder="1" applyAlignment="1">
      <alignment horizontal="center" vertical="center" wrapText="1"/>
    </xf>
    <xf numFmtId="14" fontId="14" fillId="0" borderId="1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4" borderId="9" xfId="0" applyFont="1" applyFill="1" applyBorder="1" applyAlignment="1">
      <alignment horizontal="left" vertical="center" wrapText="1"/>
    </xf>
    <xf numFmtId="0" fontId="0" fillId="0" borderId="10" xfId="0" applyBorder="1" applyAlignment="1">
      <alignment wrapText="1"/>
    </xf>
    <xf numFmtId="0" fontId="0" fillId="0" borderId="3" xfId="0" applyBorder="1" applyAlignment="1">
      <alignment wrapText="1"/>
    </xf>
    <xf numFmtId="0" fontId="11" fillId="0" borderId="5" xfId="0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16" fillId="8" borderId="7" xfId="0" applyFont="1" applyFill="1" applyBorder="1" applyAlignment="1">
      <alignment horizontal="center" vertical="center" wrapText="1"/>
    </xf>
    <xf numFmtId="0" fontId="5" fillId="8" borderId="0" xfId="0" applyFont="1" applyFill="1" applyBorder="1" applyAlignment="1"/>
    <xf numFmtId="0" fontId="5" fillId="8" borderId="10" xfId="0" applyFont="1" applyFill="1" applyBorder="1" applyAlignment="1"/>
    <xf numFmtId="14" fontId="10" fillId="0" borderId="18" xfId="0" applyNumberFormat="1" applyFont="1" applyBorder="1" applyAlignment="1">
      <alignment horizontal="center"/>
    </xf>
    <xf numFmtId="0" fontId="0" fillId="0" borderId="19" xfId="0" applyBorder="1" applyAlignment="1"/>
    <xf numFmtId="0" fontId="0" fillId="0" borderId="20" xfId="0" applyBorder="1" applyAlignment="1"/>
    <xf numFmtId="0" fontId="0" fillId="0" borderId="1" xfId="0" applyFont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164" fontId="0" fillId="8" borderId="7" xfId="0" applyNumberFormat="1" applyFill="1" applyBorder="1" applyAlignment="1">
      <alignment horizontal="center" vertical="center"/>
    </xf>
    <xf numFmtId="164" fontId="0" fillId="8" borderId="8" xfId="0" applyNumberFormat="1" applyFill="1" applyBorder="1" applyAlignment="1">
      <alignment horizontal="center" vertical="center"/>
    </xf>
    <xf numFmtId="164" fontId="0" fillId="8" borderId="0" xfId="0" applyNumberFormat="1" applyFill="1" applyAlignment="1">
      <alignment horizontal="center" vertical="center"/>
    </xf>
    <xf numFmtId="164" fontId="0" fillId="8" borderId="4" xfId="0" applyNumberFormat="1" applyFill="1" applyBorder="1" applyAlignment="1">
      <alignment horizontal="center" vertical="center"/>
    </xf>
    <xf numFmtId="164" fontId="0" fillId="8" borderId="10" xfId="0" applyNumberFormat="1" applyFill="1" applyBorder="1" applyAlignment="1">
      <alignment horizontal="center" vertical="center"/>
    </xf>
    <xf numFmtId="164" fontId="0" fillId="8" borderId="3" xfId="0" applyNumberForma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FF66"/>
      <color rgb="FFFFFFCC"/>
      <color rgb="FF008000"/>
      <color rgb="FFE4E773"/>
      <color rgb="FFDCD252"/>
      <color rgb="FFD6CA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39757</xdr:colOff>
      <xdr:row>6</xdr:row>
      <xdr:rowOff>39756</xdr:rowOff>
    </xdr:from>
    <xdr:to>
      <xdr:col>0</xdr:col>
      <xdr:colOff>503583</xdr:colOff>
      <xdr:row>6</xdr:row>
      <xdr:rowOff>198782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9757" y="3299791"/>
          <a:ext cx="463826" cy="15902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</xdr:col>
      <xdr:colOff>93345</xdr:colOff>
      <xdr:row>43</xdr:row>
      <xdr:rowOff>41910</xdr:rowOff>
    </xdr:from>
    <xdr:to>
      <xdr:col>4</xdr:col>
      <xdr:colOff>824865</xdr:colOff>
      <xdr:row>43</xdr:row>
      <xdr:rowOff>289560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179445" y="15453360"/>
          <a:ext cx="209359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400">
              <a:solidFill>
                <a:srgbClr val="FF0000"/>
              </a:solidFill>
            </a:rPr>
            <a:t>14.4. - 25.4. Osterferien!</a:t>
          </a:r>
        </a:p>
      </xdr:txBody>
    </xdr:sp>
    <xdr:clientData/>
  </xdr:twoCellAnchor>
  <xdr:twoCellAnchor editAs="oneCell">
    <xdr:from>
      <xdr:col>6</xdr:col>
      <xdr:colOff>904874</xdr:colOff>
      <xdr:row>0</xdr:row>
      <xdr:rowOff>52820</xdr:rowOff>
    </xdr:from>
    <xdr:to>
      <xdr:col>7</xdr:col>
      <xdr:colOff>828674</xdr:colOff>
      <xdr:row>0</xdr:row>
      <xdr:rowOff>953328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8549" y="52820"/>
          <a:ext cx="3400425" cy="900508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0</xdr:row>
      <xdr:rowOff>200024</xdr:rowOff>
    </xdr:from>
    <xdr:to>
      <xdr:col>5</xdr:col>
      <xdr:colOff>266700</xdr:colOff>
      <xdr:row>0</xdr:row>
      <xdr:rowOff>838199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95325" y="200024"/>
          <a:ext cx="5000625" cy="6381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3600" b="1">
              <a:solidFill>
                <a:schemeClr val="bg1"/>
              </a:solidFill>
            </a:rPr>
            <a:t>Personalratswahlen 2025</a:t>
          </a:r>
        </a:p>
      </xdr:txBody>
    </xdr:sp>
    <xdr:clientData/>
  </xdr:twoCellAnchor>
  <xdr:twoCellAnchor>
    <xdr:from>
      <xdr:col>2</xdr:col>
      <xdr:colOff>152400</xdr:colOff>
      <xdr:row>46</xdr:row>
      <xdr:rowOff>276225</xdr:rowOff>
    </xdr:from>
    <xdr:to>
      <xdr:col>4</xdr:col>
      <xdr:colOff>883920</xdr:colOff>
      <xdr:row>47</xdr:row>
      <xdr:rowOff>85725</xdr:rowOff>
    </xdr:to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238500" y="16744950"/>
          <a:ext cx="209359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400">
              <a:solidFill>
                <a:srgbClr val="FF0000"/>
              </a:solidFill>
            </a:rPr>
            <a:t>14.4. - 25.4. Osterferien!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8"/>
  <sheetViews>
    <sheetView showGridLines="0" tabSelected="1" zoomScaleNormal="100" workbookViewId="0">
      <selection activeCell="C7" sqref="C7"/>
    </sheetView>
  </sheetViews>
  <sheetFormatPr baseColWidth="10" defaultRowHeight="13.2" x14ac:dyDescent="0.25"/>
  <cols>
    <col min="1" max="1" width="7.6640625" customWidth="1"/>
    <col min="2" max="2" width="38.5546875" customWidth="1"/>
    <col min="3" max="3" width="14.6640625" customWidth="1"/>
    <col min="4" max="4" width="5.6640625" customWidth="1"/>
    <col min="5" max="5" width="14.6640625" customWidth="1"/>
    <col min="6" max="6" width="16.6640625" customWidth="1"/>
    <col min="7" max="7" width="52.109375" customWidth="1"/>
    <col min="8" max="8" width="14.88671875" bestFit="1" customWidth="1"/>
  </cols>
  <sheetData>
    <row r="1" spans="1:8" ht="82.5" customHeight="1" x14ac:dyDescent="0.25">
      <c r="A1" s="191"/>
      <c r="B1" s="192"/>
      <c r="C1" s="192"/>
      <c r="D1" s="192"/>
      <c r="E1" s="192"/>
      <c r="F1" s="192"/>
      <c r="G1" s="192"/>
      <c r="H1" s="193"/>
    </row>
    <row r="2" spans="1:8" ht="23.4" thickBot="1" x14ac:dyDescent="0.3">
      <c r="A2" s="87" t="s">
        <v>80</v>
      </c>
      <c r="B2" s="88"/>
      <c r="C2" s="88"/>
      <c r="D2" s="88"/>
      <c r="E2" s="88"/>
      <c r="F2" s="88"/>
      <c r="G2" s="89" t="str">
        <f>IF((E7&lt;C7),"Upps!Endtermin kann nicht vor Wahlanfang liegen!","")</f>
        <v/>
      </c>
      <c r="H2" s="90"/>
    </row>
    <row r="3" spans="1:8" s="62" customFormat="1" ht="42.75" customHeight="1" x14ac:dyDescent="0.25">
      <c r="A3" s="241" t="s">
        <v>91</v>
      </c>
      <c r="B3" s="242"/>
      <c r="C3" s="242"/>
      <c r="D3" s="242"/>
      <c r="E3" s="242"/>
      <c r="F3" s="242"/>
      <c r="G3" s="242"/>
      <c r="H3" s="243"/>
    </row>
    <row r="4" spans="1:8" s="62" customFormat="1" ht="6.75" customHeight="1" x14ac:dyDescent="0.25">
      <c r="A4" s="64"/>
      <c r="B4" s="65"/>
      <c r="C4" s="65"/>
      <c r="D4" s="65"/>
      <c r="E4" s="65"/>
      <c r="F4" s="65"/>
      <c r="G4" s="65"/>
      <c r="H4" s="66"/>
    </row>
    <row r="5" spans="1:8" s="62" customFormat="1" ht="17.25" customHeight="1" x14ac:dyDescent="0.25">
      <c r="A5" s="244" t="s">
        <v>88</v>
      </c>
      <c r="B5" s="245"/>
      <c r="C5" s="245"/>
      <c r="D5" s="245"/>
      <c r="E5" s="245"/>
      <c r="F5" s="245"/>
      <c r="G5" s="245"/>
      <c r="H5" s="246"/>
    </row>
    <row r="6" spans="1:8" s="62" customFormat="1" ht="82.5" customHeight="1" thickBot="1" x14ac:dyDescent="0.3">
      <c r="A6" s="259" t="s">
        <v>92</v>
      </c>
      <c r="B6" s="260"/>
      <c r="C6" s="260"/>
      <c r="D6" s="260"/>
      <c r="E6" s="260"/>
      <c r="F6" s="260"/>
      <c r="G6" s="260"/>
      <c r="H6" s="261"/>
    </row>
    <row r="7" spans="1:8" ht="18" thickBot="1" x14ac:dyDescent="0.35">
      <c r="A7" s="37">
        <v>44347</v>
      </c>
      <c r="B7" s="2" t="s">
        <v>26</v>
      </c>
      <c r="C7" s="63">
        <v>45782</v>
      </c>
      <c r="D7" s="3" t="s">
        <v>25</v>
      </c>
      <c r="E7" s="63">
        <v>45786</v>
      </c>
      <c r="F7" s="268" t="s">
        <v>61</v>
      </c>
      <c r="G7" s="269"/>
      <c r="H7" s="270"/>
    </row>
    <row r="8" spans="1:8" ht="35.4" thickBot="1" x14ac:dyDescent="0.35">
      <c r="A8" s="33" t="s">
        <v>0</v>
      </c>
      <c r="B8" s="33" t="s">
        <v>21</v>
      </c>
      <c r="C8" s="115" t="s">
        <v>89</v>
      </c>
      <c r="D8" s="116"/>
      <c r="E8" s="117"/>
      <c r="F8" s="38" t="s">
        <v>55</v>
      </c>
      <c r="G8" s="33" t="s">
        <v>10</v>
      </c>
      <c r="H8" s="67" t="s">
        <v>24</v>
      </c>
    </row>
    <row r="9" spans="1:8" ht="34.950000000000003" customHeight="1" x14ac:dyDescent="0.25">
      <c r="A9" s="126">
        <v>1</v>
      </c>
      <c r="B9" s="224" t="s">
        <v>90</v>
      </c>
      <c r="C9" s="91">
        <f>B198-92</f>
        <v>45716</v>
      </c>
      <c r="D9" s="92"/>
      <c r="E9" s="93"/>
      <c r="F9" s="124" t="s">
        <v>124</v>
      </c>
      <c r="G9" s="106" t="s">
        <v>81</v>
      </c>
      <c r="H9" s="194"/>
    </row>
    <row r="10" spans="1:8" ht="34.950000000000003" customHeight="1" x14ac:dyDescent="0.25">
      <c r="A10" s="130"/>
      <c r="B10" s="225"/>
      <c r="C10" s="94"/>
      <c r="D10" s="95"/>
      <c r="E10" s="96"/>
      <c r="F10" s="152"/>
      <c r="G10" s="107"/>
      <c r="H10" s="195"/>
    </row>
    <row r="11" spans="1:8" ht="16.95" customHeight="1" thickBot="1" x14ac:dyDescent="0.3">
      <c r="A11" s="271"/>
      <c r="B11" s="14" t="s">
        <v>11</v>
      </c>
      <c r="C11" s="97"/>
      <c r="D11" s="98"/>
      <c r="E11" s="99"/>
      <c r="F11" s="125"/>
      <c r="G11" s="114"/>
      <c r="H11" s="196"/>
    </row>
    <row r="12" spans="1:8" ht="34.950000000000003" customHeight="1" x14ac:dyDescent="0.25">
      <c r="A12" s="126">
        <v>2</v>
      </c>
      <c r="B12" s="129" t="s">
        <v>28</v>
      </c>
      <c r="C12" s="118">
        <f>C9</f>
        <v>45716</v>
      </c>
      <c r="D12" s="265" t="s">
        <v>25</v>
      </c>
      <c r="E12" s="111">
        <f>E7</f>
        <v>45786</v>
      </c>
      <c r="F12" s="42">
        <v>45691</v>
      </c>
      <c r="G12" s="217" t="s">
        <v>87</v>
      </c>
      <c r="H12" s="109">
        <v>1</v>
      </c>
    </row>
    <row r="13" spans="1:8" ht="34.950000000000003" customHeight="1" x14ac:dyDescent="0.25">
      <c r="A13" s="127"/>
      <c r="B13" s="130"/>
      <c r="C13" s="160"/>
      <c r="D13" s="266"/>
      <c r="E13" s="272"/>
      <c r="F13" s="43" t="s">
        <v>25</v>
      </c>
      <c r="G13" s="220"/>
      <c r="H13" s="187"/>
    </row>
    <row r="14" spans="1:8" ht="16.95" customHeight="1" thickBot="1" x14ac:dyDescent="0.3">
      <c r="A14" s="128"/>
      <c r="B14" s="15" t="s">
        <v>20</v>
      </c>
      <c r="C14" s="161"/>
      <c r="D14" s="267"/>
      <c r="E14" s="273"/>
      <c r="F14" s="44">
        <f>E7</f>
        <v>45786</v>
      </c>
      <c r="G14" s="5"/>
      <c r="H14" s="110"/>
    </row>
    <row r="15" spans="1:8" ht="16.95" customHeight="1" x14ac:dyDescent="0.25">
      <c r="A15" s="126">
        <v>3</v>
      </c>
      <c r="B15" s="20"/>
      <c r="C15" s="131">
        <f>C9</f>
        <v>45716</v>
      </c>
      <c r="D15" s="274"/>
      <c r="E15" s="275"/>
      <c r="F15" s="45"/>
      <c r="G15" s="262" t="s">
        <v>60</v>
      </c>
      <c r="H15" s="100" t="s">
        <v>95</v>
      </c>
    </row>
    <row r="16" spans="1:8" ht="16.95" customHeight="1" x14ac:dyDescent="0.25">
      <c r="A16" s="104"/>
      <c r="B16" s="21" t="s">
        <v>1</v>
      </c>
      <c r="C16" s="139"/>
      <c r="D16" s="276"/>
      <c r="E16" s="277"/>
      <c r="F16" s="45">
        <v>45691</v>
      </c>
      <c r="G16" s="263"/>
      <c r="H16" s="101"/>
    </row>
    <row r="17" spans="1:8" ht="16.95" customHeight="1" thickBot="1" x14ac:dyDescent="0.3">
      <c r="A17" s="159"/>
      <c r="B17" s="78" t="s">
        <v>86</v>
      </c>
      <c r="C17" s="134"/>
      <c r="D17" s="278"/>
      <c r="E17" s="279"/>
      <c r="F17" s="45"/>
      <c r="G17" s="264"/>
      <c r="H17" s="102"/>
    </row>
    <row r="18" spans="1:8" ht="16.95" customHeight="1" x14ac:dyDescent="0.25">
      <c r="A18" s="238">
        <v>4</v>
      </c>
      <c r="B18" s="230" t="s">
        <v>59</v>
      </c>
      <c r="C18" s="91">
        <f>C9</f>
        <v>45716</v>
      </c>
      <c r="D18" s="137"/>
      <c r="E18" s="138"/>
      <c r="F18" s="124">
        <f>F16</f>
        <v>45691</v>
      </c>
      <c r="G18" s="221" t="s">
        <v>52</v>
      </c>
      <c r="H18" s="100" t="s">
        <v>93</v>
      </c>
    </row>
    <row r="19" spans="1:8" ht="16.95" customHeight="1" x14ac:dyDescent="0.25">
      <c r="A19" s="239"/>
      <c r="B19" s="103"/>
      <c r="C19" s="94"/>
      <c r="D19" s="164"/>
      <c r="E19" s="141"/>
      <c r="F19" s="213"/>
      <c r="G19" s="222"/>
      <c r="H19" s="103"/>
    </row>
    <row r="20" spans="1:8" ht="16.95" customHeight="1" x14ac:dyDescent="0.25">
      <c r="A20" s="104"/>
      <c r="B20" s="229" t="s">
        <v>120</v>
      </c>
      <c r="C20" s="166"/>
      <c r="D20" s="140"/>
      <c r="E20" s="141"/>
      <c r="F20" s="152"/>
      <c r="G20" s="222"/>
      <c r="H20" s="104" t="s">
        <v>94</v>
      </c>
    </row>
    <row r="21" spans="1:8" ht="15.6" customHeight="1" thickBot="1" x14ac:dyDescent="0.3">
      <c r="A21" s="159"/>
      <c r="B21" s="159"/>
      <c r="C21" s="165"/>
      <c r="D21" s="142"/>
      <c r="E21" s="143"/>
      <c r="F21" s="125"/>
      <c r="G21" s="223"/>
      <c r="H21" s="105"/>
    </row>
    <row r="22" spans="1:8" ht="34.950000000000003" customHeight="1" x14ac:dyDescent="0.25">
      <c r="A22" s="126">
        <v>5</v>
      </c>
      <c r="B22" s="7" t="s">
        <v>78</v>
      </c>
      <c r="C22" s="131">
        <f>C9</f>
        <v>45716</v>
      </c>
      <c r="D22" s="137"/>
      <c r="E22" s="138"/>
      <c r="F22" s="151">
        <f>F16</f>
        <v>45691</v>
      </c>
      <c r="G22" s="106" t="s">
        <v>79</v>
      </c>
      <c r="H22" s="100" t="s">
        <v>111</v>
      </c>
    </row>
    <row r="23" spans="1:8" ht="23.25" customHeight="1" thickBot="1" x14ac:dyDescent="0.3">
      <c r="A23" s="128"/>
      <c r="B23" s="15" t="s">
        <v>40</v>
      </c>
      <c r="C23" s="237"/>
      <c r="D23" s="142"/>
      <c r="E23" s="143"/>
      <c r="F23" s="125"/>
      <c r="G23" s="150"/>
      <c r="H23" s="102"/>
    </row>
    <row r="24" spans="1:8" ht="57" customHeight="1" x14ac:dyDescent="0.25">
      <c r="A24" s="126">
        <v>6</v>
      </c>
      <c r="B24" s="18" t="s">
        <v>58</v>
      </c>
      <c r="C24" s="131">
        <f>C9</f>
        <v>45716</v>
      </c>
      <c r="D24" s="132"/>
      <c r="E24" s="133"/>
      <c r="F24" s="124">
        <f xml:space="preserve"> F16</f>
        <v>45691</v>
      </c>
      <c r="G24" s="106" t="s">
        <v>30</v>
      </c>
      <c r="H24" s="109">
        <v>6</v>
      </c>
    </row>
    <row r="25" spans="1:8" ht="16.95" customHeight="1" thickBot="1" x14ac:dyDescent="0.3">
      <c r="A25" s="128"/>
      <c r="B25" s="15" t="s">
        <v>50</v>
      </c>
      <c r="C25" s="134"/>
      <c r="D25" s="135"/>
      <c r="E25" s="136"/>
      <c r="F25" s="125"/>
      <c r="G25" s="226"/>
      <c r="H25" s="110"/>
    </row>
    <row r="26" spans="1:8" ht="34.950000000000003" customHeight="1" x14ac:dyDescent="0.25">
      <c r="A26" s="238">
        <v>7</v>
      </c>
      <c r="B26" s="6" t="s">
        <v>112</v>
      </c>
      <c r="C26" s="91">
        <f>IF(C29&lt;1,"",WORKDAY(C29,-9))</f>
        <v>45733</v>
      </c>
      <c r="D26" s="137"/>
      <c r="E26" s="138"/>
      <c r="F26" s="124">
        <f>IF(F29&lt;1,"",WORKDAY(F29,-9))</f>
        <v>45712</v>
      </c>
      <c r="G26" s="233" t="s">
        <v>67</v>
      </c>
      <c r="H26" s="100" t="s">
        <v>96</v>
      </c>
    </row>
    <row r="27" spans="1:8" ht="16.95" customHeight="1" x14ac:dyDescent="0.25">
      <c r="A27" s="239"/>
      <c r="B27" s="17" t="s">
        <v>114</v>
      </c>
      <c r="C27" s="166"/>
      <c r="D27" s="140"/>
      <c r="E27" s="141"/>
      <c r="F27" s="231"/>
      <c r="G27" s="234"/>
      <c r="H27" s="101"/>
    </row>
    <row r="28" spans="1:8" ht="18.75" customHeight="1" thickBot="1" x14ac:dyDescent="0.3">
      <c r="A28" s="240"/>
      <c r="B28" s="16" t="s">
        <v>113</v>
      </c>
      <c r="C28" s="165"/>
      <c r="D28" s="142"/>
      <c r="E28" s="143"/>
      <c r="F28" s="232"/>
      <c r="G28" s="235"/>
      <c r="H28" s="102"/>
    </row>
    <row r="29" spans="1:8" ht="34.5" customHeight="1" x14ac:dyDescent="0.25">
      <c r="A29" s="126">
        <v>8</v>
      </c>
      <c r="B29" s="9" t="s">
        <v>105</v>
      </c>
      <c r="C29" s="91">
        <f>(E7-42)</f>
        <v>45744</v>
      </c>
      <c r="D29" s="137"/>
      <c r="E29" s="138"/>
      <c r="F29" s="124">
        <v>45723</v>
      </c>
      <c r="G29" s="217" t="s">
        <v>33</v>
      </c>
      <c r="H29" s="109">
        <v>7</v>
      </c>
    </row>
    <row r="30" spans="1:8" ht="31.5" customHeight="1" thickBot="1" x14ac:dyDescent="0.3">
      <c r="A30" s="128"/>
      <c r="B30" s="15" t="s">
        <v>115</v>
      </c>
      <c r="C30" s="165"/>
      <c r="D30" s="142"/>
      <c r="E30" s="143"/>
      <c r="F30" s="125"/>
      <c r="G30" s="228"/>
      <c r="H30" s="110"/>
    </row>
    <row r="31" spans="1:8" ht="16.95" customHeight="1" x14ac:dyDescent="0.25">
      <c r="A31" s="126">
        <v>9</v>
      </c>
      <c r="B31" s="217" t="s">
        <v>29</v>
      </c>
      <c r="C31" s="118">
        <f>C29</f>
        <v>45744</v>
      </c>
      <c r="D31" s="121" t="s">
        <v>25</v>
      </c>
      <c r="E31" s="111">
        <f>E7</f>
        <v>45786</v>
      </c>
      <c r="F31" s="46">
        <f>F29</f>
        <v>45723</v>
      </c>
      <c r="G31" s="217" t="s">
        <v>51</v>
      </c>
      <c r="H31" s="100" t="s">
        <v>75</v>
      </c>
    </row>
    <row r="32" spans="1:8" ht="16.95" customHeight="1" x14ac:dyDescent="0.25">
      <c r="A32" s="127"/>
      <c r="B32" s="218"/>
      <c r="C32" s="119"/>
      <c r="D32" s="186"/>
      <c r="E32" s="112"/>
      <c r="F32" s="47" t="s">
        <v>25</v>
      </c>
      <c r="G32" s="218"/>
      <c r="H32" s="101"/>
    </row>
    <row r="33" spans="1:8" ht="34.950000000000003" customHeight="1" x14ac:dyDescent="0.25">
      <c r="A33" s="127"/>
      <c r="B33" s="236"/>
      <c r="C33" s="119"/>
      <c r="D33" s="186"/>
      <c r="E33" s="112"/>
      <c r="F33" s="48"/>
      <c r="G33" s="218"/>
      <c r="H33" s="24"/>
    </row>
    <row r="34" spans="1:8" ht="34.950000000000003" customHeight="1" x14ac:dyDescent="0.3">
      <c r="A34" s="127"/>
      <c r="B34" s="200" t="s">
        <v>116</v>
      </c>
      <c r="C34" s="119"/>
      <c r="D34" s="186"/>
      <c r="E34" s="112"/>
      <c r="F34" s="48">
        <f>E7</f>
        <v>45786</v>
      </c>
      <c r="G34" s="218"/>
      <c r="H34" s="35" t="s">
        <v>76</v>
      </c>
    </row>
    <row r="35" spans="1:8" ht="16.95" customHeight="1" thickBot="1" x14ac:dyDescent="0.3">
      <c r="A35" s="128"/>
      <c r="B35" s="158"/>
      <c r="C35" s="120"/>
      <c r="D35" s="227"/>
      <c r="E35" s="113"/>
      <c r="F35" s="49"/>
      <c r="G35" s="219"/>
      <c r="H35" s="29" t="s">
        <v>68</v>
      </c>
    </row>
    <row r="36" spans="1:8" ht="34.950000000000003" customHeight="1" x14ac:dyDescent="0.25">
      <c r="A36" s="126">
        <v>10</v>
      </c>
      <c r="B36" s="129" t="s">
        <v>31</v>
      </c>
      <c r="C36" s="118">
        <f>IF(C29&lt;1,"",WORKDAY(C29,1))</f>
        <v>45747</v>
      </c>
      <c r="D36" s="121" t="s">
        <v>25</v>
      </c>
      <c r="E36" s="111">
        <f>IF(C36&lt;1,"",WORKDAY(C36,6))</f>
        <v>45755</v>
      </c>
      <c r="F36" s="46">
        <f>F29+1</f>
        <v>45724</v>
      </c>
      <c r="G36" s="106" t="s">
        <v>32</v>
      </c>
      <c r="H36" s="144"/>
    </row>
    <row r="37" spans="1:8" ht="34.200000000000003" customHeight="1" x14ac:dyDescent="0.25">
      <c r="A37" s="127"/>
      <c r="B37" s="130"/>
      <c r="C37" s="119"/>
      <c r="D37" s="122"/>
      <c r="E37" s="112"/>
      <c r="F37" s="47" t="s">
        <v>25</v>
      </c>
      <c r="G37" s="107"/>
      <c r="H37" s="145"/>
    </row>
    <row r="38" spans="1:8" ht="34.950000000000003" customHeight="1" thickBot="1" x14ac:dyDescent="0.3">
      <c r="A38" s="128"/>
      <c r="B38" s="15" t="s">
        <v>12</v>
      </c>
      <c r="C38" s="120"/>
      <c r="D38" s="123"/>
      <c r="E38" s="113"/>
      <c r="F38" s="49">
        <f>IF(F36&lt;1,"",WORKDAY(F36,6))</f>
        <v>45733</v>
      </c>
      <c r="G38" s="108"/>
      <c r="H38" s="146"/>
    </row>
    <row r="39" spans="1:8" ht="34.950000000000003" customHeight="1" x14ac:dyDescent="0.25">
      <c r="A39" s="126">
        <v>11</v>
      </c>
      <c r="B39" s="30" t="s">
        <v>1</v>
      </c>
      <c r="C39" s="204" t="s">
        <v>23</v>
      </c>
      <c r="D39" s="205"/>
      <c r="E39" s="206"/>
      <c r="F39" s="210" t="s">
        <v>23</v>
      </c>
      <c r="G39" s="202" t="s">
        <v>121</v>
      </c>
      <c r="H39" s="144"/>
    </row>
    <row r="40" spans="1:8" ht="35.25" customHeight="1" thickBot="1" x14ac:dyDescent="0.3">
      <c r="A40" s="128"/>
      <c r="B40" s="15" t="s">
        <v>39</v>
      </c>
      <c r="C40" s="207"/>
      <c r="D40" s="208"/>
      <c r="E40" s="209"/>
      <c r="F40" s="125"/>
      <c r="G40" s="203"/>
      <c r="H40" s="146"/>
    </row>
    <row r="41" spans="1:8" ht="21" customHeight="1" x14ac:dyDescent="0.3">
      <c r="A41" s="126">
        <v>12</v>
      </c>
      <c r="B41" s="129" t="s">
        <v>106</v>
      </c>
      <c r="C41" s="118">
        <f>C29+1</f>
        <v>45745</v>
      </c>
      <c r="D41" s="121" t="s">
        <v>25</v>
      </c>
      <c r="E41" s="111">
        <f>C41+18</f>
        <v>45763</v>
      </c>
      <c r="F41" s="46">
        <f>F29+1</f>
        <v>45724</v>
      </c>
      <c r="G41" s="106" t="s">
        <v>117</v>
      </c>
      <c r="H41" s="36" t="s">
        <v>63</v>
      </c>
    </row>
    <row r="42" spans="1:8" ht="34.950000000000003" customHeight="1" x14ac:dyDescent="0.3">
      <c r="A42" s="127"/>
      <c r="B42" s="130"/>
      <c r="C42" s="119"/>
      <c r="D42" s="122"/>
      <c r="E42" s="211"/>
      <c r="F42" s="50" t="s">
        <v>25</v>
      </c>
      <c r="G42" s="107"/>
      <c r="H42" s="35" t="s">
        <v>97</v>
      </c>
    </row>
    <row r="43" spans="1:8" ht="13.5" customHeight="1" x14ac:dyDescent="0.25">
      <c r="A43" s="127"/>
      <c r="B43" s="200" t="s">
        <v>122</v>
      </c>
      <c r="C43" s="119"/>
      <c r="D43" s="122"/>
      <c r="E43" s="211"/>
      <c r="F43" s="213">
        <f>IF(F41&lt;1,"",(F41+17))</f>
        <v>45741</v>
      </c>
      <c r="G43" s="107"/>
      <c r="H43" s="31"/>
    </row>
    <row r="44" spans="1:8" ht="30.75" customHeight="1" thickBot="1" x14ac:dyDescent="0.3">
      <c r="A44" s="128"/>
      <c r="B44" s="159"/>
      <c r="C44" s="120"/>
      <c r="D44" s="123"/>
      <c r="E44" s="212"/>
      <c r="F44" s="214"/>
      <c r="G44" s="114"/>
      <c r="H44" s="79" t="s">
        <v>62</v>
      </c>
    </row>
    <row r="45" spans="1:8" ht="34.5" customHeight="1" x14ac:dyDescent="0.25">
      <c r="A45" s="126">
        <v>13</v>
      </c>
      <c r="B45" s="8"/>
      <c r="C45" s="118">
        <f>C41</f>
        <v>45745</v>
      </c>
      <c r="D45" s="121" t="s">
        <v>25</v>
      </c>
      <c r="E45" s="148">
        <f>E41</f>
        <v>45763</v>
      </c>
      <c r="F45" s="151" t="s">
        <v>56</v>
      </c>
      <c r="G45" s="106" t="s">
        <v>138</v>
      </c>
      <c r="H45" s="109">
        <v>10</v>
      </c>
    </row>
    <row r="46" spans="1:8" ht="16.95" customHeight="1" thickBot="1" x14ac:dyDescent="0.3">
      <c r="A46" s="128"/>
      <c r="B46" s="15" t="s">
        <v>49</v>
      </c>
      <c r="C46" s="120"/>
      <c r="D46" s="123"/>
      <c r="E46" s="149"/>
      <c r="F46" s="125"/>
      <c r="G46" s="150"/>
      <c r="H46" s="110"/>
    </row>
    <row r="47" spans="1:8" ht="34.950000000000003" customHeight="1" x14ac:dyDescent="0.25">
      <c r="A47" s="126">
        <v>14</v>
      </c>
      <c r="B47" s="129" t="s">
        <v>107</v>
      </c>
      <c r="C47" s="251" t="s">
        <v>142</v>
      </c>
      <c r="D47" s="121"/>
      <c r="E47" s="252"/>
      <c r="F47" s="80" t="s">
        <v>71</v>
      </c>
      <c r="G47" s="106" t="s">
        <v>125</v>
      </c>
      <c r="H47" s="144"/>
    </row>
    <row r="48" spans="1:8" ht="15.6" x14ac:dyDescent="0.25">
      <c r="A48" s="127"/>
      <c r="B48" s="130"/>
      <c r="C48" s="139">
        <f>IF(E45&lt;1,"",WORKDAY(E45,3))</f>
        <v>45768</v>
      </c>
      <c r="D48" s="253"/>
      <c r="E48" s="254"/>
      <c r="F48" s="45">
        <f>IF(F43&lt;1,"",WORKDAY(F43,3))</f>
        <v>45744</v>
      </c>
      <c r="G48" s="107"/>
      <c r="H48" s="145"/>
    </row>
    <row r="49" spans="1:8" ht="14.4" thickBot="1" x14ac:dyDescent="0.3">
      <c r="A49" s="128"/>
      <c r="B49" s="15" t="s">
        <v>118</v>
      </c>
      <c r="C49" s="134"/>
      <c r="D49" s="255"/>
      <c r="E49" s="256"/>
      <c r="F49" s="51"/>
      <c r="G49" s="114"/>
      <c r="H49" s="146"/>
    </row>
    <row r="50" spans="1:8" ht="15.6" x14ac:dyDescent="0.25">
      <c r="A50" s="126">
        <v>15</v>
      </c>
      <c r="B50" s="8" t="s">
        <v>108</v>
      </c>
      <c r="C50" s="247">
        <f>IF(E41&lt;1,"",WORKDAY(E41,1))</f>
        <v>45764</v>
      </c>
      <c r="D50" s="215" t="s">
        <v>25</v>
      </c>
      <c r="E50" s="249">
        <f>IF(E41&lt;1,"",WORKDAY(E41,6))</f>
        <v>45771</v>
      </c>
      <c r="F50" s="124">
        <f>IF(F43&lt;1,"",WORKDAY(F43,6))</f>
        <v>45749</v>
      </c>
      <c r="G50" s="106" t="s">
        <v>140</v>
      </c>
      <c r="H50" s="144"/>
    </row>
    <row r="51" spans="1:8" ht="50.25" customHeight="1" thickBot="1" x14ac:dyDescent="0.3">
      <c r="A51" s="128"/>
      <c r="B51" s="15" t="s">
        <v>69</v>
      </c>
      <c r="C51" s="248"/>
      <c r="D51" s="216"/>
      <c r="E51" s="250"/>
      <c r="F51" s="125"/>
      <c r="G51" s="114"/>
      <c r="H51" s="146"/>
    </row>
    <row r="52" spans="1:8" ht="35.4" customHeight="1" x14ac:dyDescent="0.25">
      <c r="A52" s="10"/>
      <c r="B52" s="4"/>
      <c r="C52" s="69"/>
      <c r="D52" s="69"/>
      <c r="E52" s="69"/>
      <c r="F52" s="4"/>
      <c r="G52" s="4"/>
      <c r="H52" s="1"/>
    </row>
    <row r="53" spans="1:8" ht="34.950000000000003" customHeight="1" x14ac:dyDescent="0.25">
      <c r="A53" s="10"/>
      <c r="B53" s="4"/>
      <c r="C53" s="69"/>
      <c r="D53" s="69"/>
      <c r="E53" s="69"/>
      <c r="F53" s="4"/>
      <c r="G53" s="4"/>
      <c r="H53" s="1"/>
    </row>
    <row r="54" spans="1:8" ht="23.25" customHeight="1" thickBot="1" x14ac:dyDescent="0.3">
      <c r="A54" s="10"/>
      <c r="B54" s="4"/>
      <c r="C54" s="69"/>
      <c r="D54" s="69"/>
      <c r="E54" s="69"/>
      <c r="F54" s="4"/>
      <c r="G54" s="4"/>
      <c r="H54" s="1"/>
    </row>
    <row r="55" spans="1:8" ht="53.25" customHeight="1" thickBot="1" x14ac:dyDescent="0.35">
      <c r="A55" s="33" t="s">
        <v>0</v>
      </c>
      <c r="B55" s="33" t="s">
        <v>21</v>
      </c>
      <c r="C55" s="115" t="s">
        <v>89</v>
      </c>
      <c r="D55" s="116"/>
      <c r="E55" s="117"/>
      <c r="F55" s="38" t="s">
        <v>55</v>
      </c>
      <c r="G55" s="33" t="s">
        <v>10</v>
      </c>
      <c r="H55" s="34" t="s">
        <v>24</v>
      </c>
    </row>
    <row r="56" spans="1:8" ht="47.25" customHeight="1" x14ac:dyDescent="0.25">
      <c r="A56" s="126">
        <v>16</v>
      </c>
      <c r="B56" s="129" t="s">
        <v>108</v>
      </c>
      <c r="C56" s="131">
        <f>IF(C48&lt;1,"",WORKDAY(C48,6))</f>
        <v>45776</v>
      </c>
      <c r="D56" s="137"/>
      <c r="E56" s="138"/>
      <c r="F56" s="81" t="s">
        <v>143</v>
      </c>
      <c r="G56" s="106" t="s">
        <v>139</v>
      </c>
      <c r="H56" s="27"/>
    </row>
    <row r="57" spans="1:8" ht="12" customHeight="1" x14ac:dyDescent="0.25">
      <c r="A57" s="127"/>
      <c r="B57" s="130"/>
      <c r="C57" s="139"/>
      <c r="D57" s="140"/>
      <c r="E57" s="141"/>
      <c r="F57" s="47" t="s">
        <v>144</v>
      </c>
      <c r="G57" s="107"/>
      <c r="H57" s="28"/>
    </row>
    <row r="58" spans="1:8" ht="32.25" customHeight="1" thickBot="1" x14ac:dyDescent="0.3">
      <c r="A58" s="128"/>
      <c r="B58" s="15" t="s">
        <v>70</v>
      </c>
      <c r="C58" s="134"/>
      <c r="D58" s="142"/>
      <c r="E58" s="143"/>
      <c r="F58" s="49">
        <f>IF(F48&lt;1,"",WORKDAY(F48,6))</f>
        <v>45754</v>
      </c>
      <c r="G58" s="114"/>
      <c r="H58" s="25"/>
    </row>
    <row r="59" spans="1:8" ht="58.5" customHeight="1" x14ac:dyDescent="0.25">
      <c r="A59" s="126">
        <v>17</v>
      </c>
      <c r="B59" s="60" t="s">
        <v>109</v>
      </c>
      <c r="C59" s="118">
        <f>IF(C7&lt;1,"",WORKDAY(C7,-6))</f>
        <v>45772</v>
      </c>
      <c r="D59" s="121" t="s">
        <v>25</v>
      </c>
      <c r="E59" s="111">
        <f>E7</f>
        <v>45786</v>
      </c>
      <c r="F59" s="46"/>
      <c r="G59" s="106" t="s">
        <v>123</v>
      </c>
      <c r="H59" s="70" t="s">
        <v>98</v>
      </c>
    </row>
    <row r="60" spans="1:8" ht="12" customHeight="1" x14ac:dyDescent="0.25">
      <c r="A60" s="127"/>
      <c r="B60" s="157" t="s">
        <v>119</v>
      </c>
      <c r="C60" s="119"/>
      <c r="D60" s="122"/>
      <c r="E60" s="112"/>
      <c r="F60" s="47" t="s">
        <v>126</v>
      </c>
      <c r="G60" s="107"/>
      <c r="H60" s="71" t="s">
        <v>127</v>
      </c>
    </row>
    <row r="61" spans="1:8" ht="40.5" customHeight="1" thickBot="1" x14ac:dyDescent="0.3">
      <c r="A61" s="128"/>
      <c r="B61" s="158"/>
      <c r="C61" s="120"/>
      <c r="D61" s="123"/>
      <c r="E61" s="113"/>
      <c r="F61" s="49">
        <f>F58+2</f>
        <v>45756</v>
      </c>
      <c r="G61" s="114"/>
      <c r="H61" s="61" t="s">
        <v>99</v>
      </c>
    </row>
    <row r="62" spans="1:8" ht="34.950000000000003" customHeight="1" x14ac:dyDescent="0.25">
      <c r="A62" s="126">
        <v>18</v>
      </c>
      <c r="B62" s="8" t="s">
        <v>110</v>
      </c>
      <c r="C62" s="131">
        <f>IF(C7&lt;1,"",WORKDAY(C7,-6))</f>
        <v>45772</v>
      </c>
      <c r="D62" s="137"/>
      <c r="E62" s="138"/>
      <c r="F62" s="124">
        <f>F61</f>
        <v>45756</v>
      </c>
      <c r="G62" s="106" t="s">
        <v>34</v>
      </c>
      <c r="H62" s="100" t="s">
        <v>100</v>
      </c>
    </row>
    <row r="63" spans="1:8" ht="21.75" customHeight="1" thickBot="1" x14ac:dyDescent="0.3">
      <c r="A63" s="128"/>
      <c r="B63" s="15" t="s">
        <v>101</v>
      </c>
      <c r="C63" s="134"/>
      <c r="D63" s="142"/>
      <c r="E63" s="143"/>
      <c r="F63" s="125"/>
      <c r="G63" s="114"/>
      <c r="H63" s="102"/>
    </row>
    <row r="64" spans="1:8" ht="34.950000000000003" customHeight="1" x14ac:dyDescent="0.3">
      <c r="A64" s="126">
        <v>19</v>
      </c>
      <c r="B64" s="129" t="s">
        <v>82</v>
      </c>
      <c r="C64" s="91">
        <v>45773</v>
      </c>
      <c r="D64" s="92"/>
      <c r="E64" s="93"/>
      <c r="F64" s="82" t="s">
        <v>126</v>
      </c>
      <c r="G64" s="106" t="s">
        <v>74</v>
      </c>
      <c r="H64" s="73" t="s">
        <v>103</v>
      </c>
    </row>
    <row r="65" spans="1:8" ht="34.950000000000003" customHeight="1" x14ac:dyDescent="0.3">
      <c r="A65" s="127"/>
      <c r="B65" s="130"/>
      <c r="C65" s="94"/>
      <c r="D65" s="95"/>
      <c r="E65" s="96"/>
      <c r="F65" s="45">
        <f>F62</f>
        <v>45756</v>
      </c>
      <c r="G65" s="107"/>
      <c r="H65" s="73" t="s">
        <v>102</v>
      </c>
    </row>
    <row r="66" spans="1:8" ht="16.95" customHeight="1" thickBot="1" x14ac:dyDescent="0.3">
      <c r="A66" s="128"/>
      <c r="B66" s="15" t="s">
        <v>73</v>
      </c>
      <c r="C66" s="97"/>
      <c r="D66" s="98"/>
      <c r="E66" s="99"/>
      <c r="F66" s="72"/>
      <c r="G66" s="114"/>
      <c r="H66" s="74"/>
    </row>
    <row r="67" spans="1:8" ht="34.950000000000003" customHeight="1" x14ac:dyDescent="0.25">
      <c r="A67" s="126">
        <v>20</v>
      </c>
      <c r="B67" s="129" t="s">
        <v>2</v>
      </c>
      <c r="C67" s="170" t="s">
        <v>27</v>
      </c>
      <c r="D67" s="171"/>
      <c r="F67" s="39" t="str">
        <f>IF(E7&lt;1,"","letzter Wahltag:")</f>
        <v>letzter Wahltag:</v>
      </c>
      <c r="G67" s="162" t="s">
        <v>15</v>
      </c>
      <c r="H67" s="144"/>
    </row>
    <row r="68" spans="1:8" ht="34.950000000000003" customHeight="1" x14ac:dyDescent="0.25">
      <c r="A68" s="127"/>
      <c r="B68" s="130"/>
      <c r="C68" s="257">
        <f>C7</f>
        <v>45782</v>
      </c>
      <c r="D68" s="258"/>
      <c r="E68" s="22" t="s">
        <v>25</v>
      </c>
      <c r="F68" s="40">
        <f>E7</f>
        <v>45786</v>
      </c>
      <c r="G68" s="163"/>
      <c r="H68" s="145"/>
    </row>
    <row r="69" spans="1:8" ht="16.95" customHeight="1" thickBot="1" x14ac:dyDescent="0.3">
      <c r="A69" s="128"/>
      <c r="B69" s="15" t="s">
        <v>53</v>
      </c>
      <c r="C69" s="11"/>
      <c r="D69" s="23"/>
      <c r="E69" s="19"/>
      <c r="F69" s="41"/>
      <c r="G69" s="150"/>
      <c r="H69" s="146"/>
    </row>
    <row r="70" spans="1:8" ht="16.95" customHeight="1" x14ac:dyDescent="0.25">
      <c r="A70" s="126">
        <v>21</v>
      </c>
      <c r="B70" s="129" t="s">
        <v>128</v>
      </c>
      <c r="C70" s="131">
        <f>F68</f>
        <v>45786</v>
      </c>
      <c r="D70" s="137"/>
      <c r="E70" s="138"/>
      <c r="F70" s="83" t="s">
        <v>72</v>
      </c>
      <c r="G70" s="106" t="s">
        <v>57</v>
      </c>
      <c r="H70" s="144"/>
    </row>
    <row r="71" spans="1:8" ht="39.15" customHeight="1" x14ac:dyDescent="0.25">
      <c r="A71" s="127"/>
      <c r="B71" s="130"/>
      <c r="C71" s="166"/>
      <c r="D71" s="140"/>
      <c r="E71" s="141"/>
      <c r="F71" s="53">
        <f>E7</f>
        <v>45786</v>
      </c>
      <c r="G71" s="107"/>
      <c r="H71" s="145"/>
    </row>
    <row r="72" spans="1:8" ht="16.2" customHeight="1" x14ac:dyDescent="0.25">
      <c r="A72" s="127"/>
      <c r="B72" s="200" t="s">
        <v>104</v>
      </c>
      <c r="C72" s="166"/>
      <c r="D72" s="140"/>
      <c r="E72" s="141"/>
      <c r="F72" s="54"/>
      <c r="G72" s="107"/>
      <c r="H72" s="145"/>
    </row>
    <row r="73" spans="1:8" ht="16.2" thickBot="1" x14ac:dyDescent="0.3">
      <c r="A73" s="128"/>
      <c r="B73" s="158"/>
      <c r="C73" s="165"/>
      <c r="D73" s="142"/>
      <c r="E73" s="143"/>
      <c r="F73" s="55"/>
      <c r="G73" s="114"/>
      <c r="H73" s="146"/>
    </row>
    <row r="74" spans="1:8" ht="34.950000000000003" customHeight="1" x14ac:dyDescent="0.25">
      <c r="A74" s="126">
        <v>22</v>
      </c>
      <c r="B74" s="30" t="s">
        <v>1</v>
      </c>
      <c r="C74" s="131">
        <f>F68</f>
        <v>45786</v>
      </c>
      <c r="D74" s="137"/>
      <c r="E74" s="138"/>
      <c r="F74" s="84" t="s">
        <v>72</v>
      </c>
      <c r="G74" s="162" t="s">
        <v>35</v>
      </c>
      <c r="H74" s="100" t="s">
        <v>137</v>
      </c>
    </row>
    <row r="75" spans="1:8" ht="34.950000000000003" customHeight="1" x14ac:dyDescent="0.25">
      <c r="A75" s="127"/>
      <c r="B75" s="157" t="s">
        <v>131</v>
      </c>
      <c r="C75" s="139"/>
      <c r="D75" s="164"/>
      <c r="E75" s="141"/>
      <c r="F75" s="45">
        <f>E7</f>
        <v>45786</v>
      </c>
      <c r="G75" s="190"/>
      <c r="H75" s="177"/>
    </row>
    <row r="76" spans="1:8" ht="16.95" customHeight="1" thickBot="1" x14ac:dyDescent="0.3">
      <c r="A76" s="128"/>
      <c r="B76" s="159"/>
      <c r="C76" s="165"/>
      <c r="D76" s="142"/>
      <c r="E76" s="143"/>
      <c r="F76" s="76"/>
      <c r="G76" s="114"/>
      <c r="H76" s="178"/>
    </row>
    <row r="77" spans="1:8" ht="34.950000000000003" customHeight="1" x14ac:dyDescent="0.25">
      <c r="A77" s="126">
        <v>23</v>
      </c>
      <c r="B77" s="129" t="s">
        <v>132</v>
      </c>
      <c r="C77" s="118">
        <f>F68</f>
        <v>45786</v>
      </c>
      <c r="D77" s="121" t="s">
        <v>25</v>
      </c>
      <c r="E77" s="148">
        <f>F68+14</f>
        <v>45800</v>
      </c>
      <c r="F77" s="52">
        <f>F68</f>
        <v>45786</v>
      </c>
      <c r="G77" s="106" t="s">
        <v>133</v>
      </c>
      <c r="H77" s="75" t="s">
        <v>64</v>
      </c>
    </row>
    <row r="78" spans="1:8" ht="16.95" customHeight="1" x14ac:dyDescent="0.25">
      <c r="A78" s="127"/>
      <c r="B78" s="147"/>
      <c r="C78" s="160"/>
      <c r="D78" s="122"/>
      <c r="E78" s="168"/>
      <c r="F78" s="56" t="s">
        <v>25</v>
      </c>
      <c r="G78" s="107"/>
      <c r="H78" s="86" t="s">
        <v>127</v>
      </c>
    </row>
    <row r="79" spans="1:8" ht="34.950000000000003" customHeight="1" thickBot="1" x14ac:dyDescent="0.3">
      <c r="A79" s="128"/>
      <c r="B79" s="15" t="s">
        <v>141</v>
      </c>
      <c r="C79" s="161"/>
      <c r="D79" s="123"/>
      <c r="E79" s="149"/>
      <c r="F79" s="57">
        <f>F68+14</f>
        <v>45800</v>
      </c>
      <c r="G79" s="114"/>
      <c r="H79" s="77" t="s">
        <v>77</v>
      </c>
    </row>
    <row r="80" spans="1:8" ht="16.95" customHeight="1" x14ac:dyDescent="0.25">
      <c r="A80" s="126">
        <v>24</v>
      </c>
      <c r="B80" s="26" t="s">
        <v>1</v>
      </c>
      <c r="C80" s="131">
        <f>F75</f>
        <v>45786</v>
      </c>
      <c r="D80" s="172"/>
      <c r="E80" s="173"/>
      <c r="F80" s="151">
        <f>E12</f>
        <v>45786</v>
      </c>
      <c r="G80" s="106" t="s">
        <v>36</v>
      </c>
      <c r="H80" s="109">
        <v>14</v>
      </c>
    </row>
    <row r="81" spans="1:8" ht="33" customHeight="1" thickBot="1" x14ac:dyDescent="0.3">
      <c r="A81" s="128"/>
      <c r="B81" s="15" t="s">
        <v>41</v>
      </c>
      <c r="C81" s="174"/>
      <c r="D81" s="175"/>
      <c r="E81" s="176"/>
      <c r="F81" s="125"/>
      <c r="G81" s="114"/>
      <c r="H81" s="110"/>
    </row>
    <row r="82" spans="1:8" ht="38.25" customHeight="1" x14ac:dyDescent="0.3">
      <c r="A82" s="126">
        <v>25</v>
      </c>
      <c r="B82" s="12" t="s">
        <v>42</v>
      </c>
      <c r="C82" s="139">
        <f>F77</f>
        <v>45786</v>
      </c>
      <c r="D82" s="167"/>
      <c r="E82" s="168"/>
      <c r="F82" s="124">
        <f>F80</f>
        <v>45786</v>
      </c>
      <c r="G82" s="201" t="s">
        <v>54</v>
      </c>
      <c r="H82" s="35" t="s">
        <v>66</v>
      </c>
    </row>
    <row r="83" spans="1:8" ht="34.950000000000003" customHeight="1" x14ac:dyDescent="0.25">
      <c r="A83" s="127"/>
      <c r="B83" s="153" t="s">
        <v>134</v>
      </c>
      <c r="C83" s="160"/>
      <c r="D83" s="167"/>
      <c r="E83" s="168"/>
      <c r="F83" s="152"/>
      <c r="G83" s="107"/>
      <c r="H83" s="31"/>
    </row>
    <row r="84" spans="1:8" ht="20.25" customHeight="1" x14ac:dyDescent="0.3">
      <c r="A84" s="127"/>
      <c r="B84" s="154"/>
      <c r="C84" s="160"/>
      <c r="D84" s="167"/>
      <c r="E84" s="168"/>
      <c r="F84" s="152"/>
      <c r="G84" s="107"/>
      <c r="H84" s="35" t="s">
        <v>65</v>
      </c>
    </row>
    <row r="85" spans="1:8" ht="4.5" customHeight="1" thickBot="1" x14ac:dyDescent="0.3">
      <c r="A85" s="128"/>
      <c r="B85" s="155"/>
      <c r="C85" s="161"/>
      <c r="D85" s="169"/>
      <c r="E85" s="149"/>
      <c r="F85" s="125"/>
      <c r="G85" s="114"/>
      <c r="H85" s="32"/>
    </row>
    <row r="86" spans="1:8" ht="33" customHeight="1" x14ac:dyDescent="0.25">
      <c r="A86" s="126">
        <v>26</v>
      </c>
      <c r="B86" s="8" t="s">
        <v>129</v>
      </c>
      <c r="C86" s="131">
        <f>IF(F68&lt;1,"",(F68+7))</f>
        <v>45793</v>
      </c>
      <c r="D86" s="137"/>
      <c r="E86" s="138"/>
      <c r="F86" s="85" t="s">
        <v>72</v>
      </c>
      <c r="G86" s="106" t="s">
        <v>37</v>
      </c>
      <c r="H86" s="187">
        <v>14</v>
      </c>
    </row>
    <row r="87" spans="1:8" ht="24.75" customHeight="1" thickBot="1" x14ac:dyDescent="0.3">
      <c r="A87" s="128"/>
      <c r="B87" s="15" t="s">
        <v>19</v>
      </c>
      <c r="C87" s="165"/>
      <c r="D87" s="142"/>
      <c r="E87" s="143"/>
      <c r="F87" s="45">
        <f>IF(F68&lt;1,"",(F68+7))</f>
        <v>45793</v>
      </c>
      <c r="G87" s="114"/>
      <c r="H87" s="110"/>
    </row>
    <row r="88" spans="1:8" ht="34.950000000000003" customHeight="1" x14ac:dyDescent="0.25">
      <c r="A88" s="126">
        <v>27</v>
      </c>
      <c r="B88" s="129" t="s">
        <v>130</v>
      </c>
      <c r="C88" s="118">
        <f>F68+1</f>
        <v>45787</v>
      </c>
      <c r="D88" s="121" t="s">
        <v>25</v>
      </c>
      <c r="E88" s="148">
        <f>IF(F68&lt;1,"",(F68+14))</f>
        <v>45800</v>
      </c>
      <c r="F88" s="58">
        <f>F77+1</f>
        <v>45787</v>
      </c>
      <c r="G88" s="106" t="s">
        <v>38</v>
      </c>
      <c r="H88" s="144"/>
    </row>
    <row r="89" spans="1:8" ht="14.4" customHeight="1" x14ac:dyDescent="0.25">
      <c r="A89" s="127"/>
      <c r="B89" s="156"/>
      <c r="C89" s="119"/>
      <c r="D89" s="186"/>
      <c r="E89" s="197"/>
      <c r="F89" s="59" t="s">
        <v>25</v>
      </c>
      <c r="G89" s="199"/>
      <c r="H89" s="145"/>
    </row>
    <row r="90" spans="1:8" ht="19.5" customHeight="1" thickBot="1" x14ac:dyDescent="0.3">
      <c r="A90" s="128"/>
      <c r="B90" s="15" t="s">
        <v>18</v>
      </c>
      <c r="C90" s="120"/>
      <c r="D90" s="123"/>
      <c r="E90" s="198"/>
      <c r="F90" s="44">
        <f>IF(F68&lt;1,"",(F68+14))</f>
        <v>45800</v>
      </c>
      <c r="G90" s="114"/>
      <c r="H90" s="146"/>
    </row>
    <row r="91" spans="1:8" ht="32.25" customHeight="1" x14ac:dyDescent="0.25">
      <c r="A91" s="126">
        <v>28</v>
      </c>
      <c r="B91" s="8" t="s">
        <v>135</v>
      </c>
      <c r="C91" s="131">
        <f>F68 + 31</f>
        <v>45817</v>
      </c>
      <c r="D91" s="137"/>
      <c r="E91" s="138"/>
      <c r="F91" s="151">
        <f>F68 + 31</f>
        <v>45817</v>
      </c>
      <c r="G91" s="106" t="s">
        <v>22</v>
      </c>
      <c r="H91" s="144"/>
    </row>
    <row r="92" spans="1:8" ht="24.75" customHeight="1" thickBot="1" x14ac:dyDescent="0.3">
      <c r="A92" s="128"/>
      <c r="B92" s="15" t="s">
        <v>17</v>
      </c>
      <c r="C92" s="165"/>
      <c r="D92" s="142"/>
      <c r="E92" s="143"/>
      <c r="F92" s="125"/>
      <c r="G92" s="114"/>
      <c r="H92" s="146"/>
    </row>
    <row r="93" spans="1:8" ht="15" x14ac:dyDescent="0.25">
      <c r="A93" s="126">
        <v>29</v>
      </c>
      <c r="B93" s="8" t="s">
        <v>3</v>
      </c>
      <c r="C93" s="180" t="s">
        <v>83</v>
      </c>
      <c r="D93" s="181"/>
      <c r="E93" s="182"/>
      <c r="F93" s="189" t="s">
        <v>83</v>
      </c>
      <c r="G93" s="106" t="s">
        <v>136</v>
      </c>
      <c r="H93" s="144"/>
    </row>
    <row r="94" spans="1:8" ht="26.25" customHeight="1" thickBot="1" x14ac:dyDescent="0.3">
      <c r="A94" s="128"/>
      <c r="B94" s="15" t="s">
        <v>16</v>
      </c>
      <c r="C94" s="183"/>
      <c r="D94" s="184"/>
      <c r="E94" s="185"/>
      <c r="F94" s="125"/>
      <c r="G94" s="114"/>
      <c r="H94" s="146"/>
    </row>
    <row r="95" spans="1:8" ht="15.6" x14ac:dyDescent="0.25">
      <c r="A95" s="13"/>
      <c r="B95" s="4"/>
      <c r="C95" s="4"/>
      <c r="D95" s="4"/>
      <c r="E95" s="4"/>
      <c r="F95" s="4"/>
      <c r="G95" s="4"/>
      <c r="H95" s="1"/>
    </row>
    <row r="96" spans="1:8" ht="15" x14ac:dyDescent="0.25">
      <c r="A96" s="1"/>
      <c r="B96" s="10" t="s">
        <v>4</v>
      </c>
      <c r="C96" s="179" t="s">
        <v>14</v>
      </c>
      <c r="D96" s="188"/>
      <c r="E96" s="188"/>
      <c r="F96" s="188"/>
      <c r="G96" s="188"/>
      <c r="H96" s="188"/>
    </row>
    <row r="97" spans="1:8" ht="15" x14ac:dyDescent="0.25">
      <c r="A97" s="1"/>
      <c r="B97" s="10" t="s">
        <v>5</v>
      </c>
      <c r="C97" s="179" t="s">
        <v>6</v>
      </c>
      <c r="D97" s="88"/>
      <c r="E97" s="88"/>
      <c r="F97" s="88"/>
      <c r="G97" s="88"/>
      <c r="H97" s="88"/>
    </row>
    <row r="98" spans="1:8" ht="15" x14ac:dyDescent="0.25">
      <c r="A98" s="1"/>
      <c r="B98" s="10" t="s">
        <v>7</v>
      </c>
      <c r="C98" s="179" t="s">
        <v>13</v>
      </c>
      <c r="D98" s="88"/>
      <c r="E98" s="88"/>
      <c r="F98" s="88"/>
      <c r="G98" s="88"/>
      <c r="H98" s="88"/>
    </row>
    <row r="99" spans="1:8" ht="15" x14ac:dyDescent="0.25">
      <c r="A99" s="1"/>
      <c r="B99" s="10" t="s">
        <v>8</v>
      </c>
      <c r="C99" s="179" t="s">
        <v>84</v>
      </c>
      <c r="D99" s="88"/>
      <c r="E99" s="88"/>
      <c r="F99" s="88"/>
      <c r="G99" s="88"/>
      <c r="H99" s="88"/>
    </row>
    <row r="100" spans="1:8" ht="15" x14ac:dyDescent="0.25">
      <c r="A100" s="1"/>
      <c r="B100" s="10" t="s">
        <v>9</v>
      </c>
      <c r="C100" s="179" t="s">
        <v>85</v>
      </c>
      <c r="D100" s="88"/>
      <c r="E100" s="88"/>
      <c r="F100" s="88"/>
      <c r="G100" s="88"/>
      <c r="H100" s="88"/>
    </row>
    <row r="101" spans="1:8" ht="15" x14ac:dyDescent="0.25">
      <c r="B101" s="10" t="s">
        <v>43</v>
      </c>
      <c r="C101" s="4" t="s">
        <v>44</v>
      </c>
    </row>
    <row r="102" spans="1:8" ht="15" x14ac:dyDescent="0.25">
      <c r="B102" s="10" t="s">
        <v>45</v>
      </c>
      <c r="C102" s="4" t="s">
        <v>46</v>
      </c>
    </row>
    <row r="103" spans="1:8" ht="15" x14ac:dyDescent="0.25">
      <c r="B103" s="10" t="s">
        <v>47</v>
      </c>
      <c r="C103" s="4" t="s">
        <v>48</v>
      </c>
    </row>
    <row r="198" spans="2:2" x14ac:dyDescent="0.25">
      <c r="B198" s="68">
        <v>45808</v>
      </c>
    </row>
  </sheetData>
  <sheetProtection algorithmName="SHA-512" hashValue="JI6dfBuM/VB/IRmZLXk0NIEH4XxdgqlOqanMJbJcgQVHuNxRgTWikn63/YR/AfQTriWc4asQMj+ivv0WexZP1g==" saltValue="jVv10G1ABVVxJ7Y4mDYmcA==" spinCount="100000" sheet="1" insertHyperlinks="0" selectLockedCells="1"/>
  <mergeCells count="180">
    <mergeCell ref="A31:A35"/>
    <mergeCell ref="E36:E38"/>
    <mergeCell ref="A22:A23"/>
    <mergeCell ref="A24:A25"/>
    <mergeCell ref="A18:A21"/>
    <mergeCell ref="C31:C35"/>
    <mergeCell ref="A29:A30"/>
    <mergeCell ref="A26:A28"/>
    <mergeCell ref="C26:E28"/>
    <mergeCell ref="H26:H28"/>
    <mergeCell ref="A3:H3"/>
    <mergeCell ref="A5:H5"/>
    <mergeCell ref="A6:H6"/>
    <mergeCell ref="A15:A17"/>
    <mergeCell ref="G15:G17"/>
    <mergeCell ref="G9:G11"/>
    <mergeCell ref="C8:E8"/>
    <mergeCell ref="C12:C14"/>
    <mergeCell ref="D12:D14"/>
    <mergeCell ref="F7:H7"/>
    <mergeCell ref="A9:A11"/>
    <mergeCell ref="A12:A14"/>
    <mergeCell ref="B12:B13"/>
    <mergeCell ref="E12:E14"/>
    <mergeCell ref="C9:E11"/>
    <mergeCell ref="C15:E17"/>
    <mergeCell ref="G22:G23"/>
    <mergeCell ref="F9:F11"/>
    <mergeCell ref="F18:F21"/>
    <mergeCell ref="F22:F23"/>
    <mergeCell ref="G31:G35"/>
    <mergeCell ref="B34:B35"/>
    <mergeCell ref="G12:G13"/>
    <mergeCell ref="G18:G21"/>
    <mergeCell ref="B9:B10"/>
    <mergeCell ref="G24:G25"/>
    <mergeCell ref="D31:D35"/>
    <mergeCell ref="G29:G30"/>
    <mergeCell ref="F29:F30"/>
    <mergeCell ref="F24:F25"/>
    <mergeCell ref="C29:E30"/>
    <mergeCell ref="E31:E35"/>
    <mergeCell ref="B20:B21"/>
    <mergeCell ref="B18:B19"/>
    <mergeCell ref="F26:F28"/>
    <mergeCell ref="G26:G28"/>
    <mergeCell ref="B31:B33"/>
    <mergeCell ref="C18:E21"/>
    <mergeCell ref="C22:E23"/>
    <mergeCell ref="C36:C38"/>
    <mergeCell ref="D36:D38"/>
    <mergeCell ref="A50:A51"/>
    <mergeCell ref="G50:G51"/>
    <mergeCell ref="C41:C44"/>
    <mergeCell ref="A47:A49"/>
    <mergeCell ref="B47:B48"/>
    <mergeCell ref="G47:G49"/>
    <mergeCell ref="C45:C46"/>
    <mergeCell ref="D45:D46"/>
    <mergeCell ref="F45:F46"/>
    <mergeCell ref="A41:A44"/>
    <mergeCell ref="B41:B42"/>
    <mergeCell ref="E41:E44"/>
    <mergeCell ref="G41:G44"/>
    <mergeCell ref="F43:F44"/>
    <mergeCell ref="D50:D51"/>
    <mergeCell ref="A36:A38"/>
    <mergeCell ref="B36:B37"/>
    <mergeCell ref="C50:C51"/>
    <mergeCell ref="E50:E51"/>
    <mergeCell ref="C47:E47"/>
    <mergeCell ref="C48:E49"/>
    <mergeCell ref="A82:A85"/>
    <mergeCell ref="H45:H46"/>
    <mergeCell ref="G82:G85"/>
    <mergeCell ref="H47:H49"/>
    <mergeCell ref="H50:H51"/>
    <mergeCell ref="A59:A61"/>
    <mergeCell ref="G39:G40"/>
    <mergeCell ref="D41:D44"/>
    <mergeCell ref="C39:E40"/>
    <mergeCell ref="B43:B44"/>
    <mergeCell ref="F39:F40"/>
    <mergeCell ref="C68:D68"/>
    <mergeCell ref="C91:E92"/>
    <mergeCell ref="C86:E87"/>
    <mergeCell ref="F91:F92"/>
    <mergeCell ref="E77:E79"/>
    <mergeCell ref="G77:G79"/>
    <mergeCell ref="G74:G76"/>
    <mergeCell ref="A1:H1"/>
    <mergeCell ref="H9:H11"/>
    <mergeCell ref="H12:H14"/>
    <mergeCell ref="A88:A90"/>
    <mergeCell ref="E88:E90"/>
    <mergeCell ref="G88:G90"/>
    <mergeCell ref="A70:A73"/>
    <mergeCell ref="B70:B71"/>
    <mergeCell ref="G70:G73"/>
    <mergeCell ref="B72:B73"/>
    <mergeCell ref="A62:A63"/>
    <mergeCell ref="G62:G63"/>
    <mergeCell ref="A64:A66"/>
    <mergeCell ref="B64:B65"/>
    <mergeCell ref="G64:G66"/>
    <mergeCell ref="A80:A81"/>
    <mergeCell ref="G80:G81"/>
    <mergeCell ref="A86:A87"/>
    <mergeCell ref="H70:H73"/>
    <mergeCell ref="C74:E76"/>
    <mergeCell ref="C70:E73"/>
    <mergeCell ref="A39:A40"/>
    <mergeCell ref="C82:E85"/>
    <mergeCell ref="C67:D67"/>
    <mergeCell ref="C80:E81"/>
    <mergeCell ref="H74:H76"/>
    <mergeCell ref="C100:H100"/>
    <mergeCell ref="C93:E94"/>
    <mergeCell ref="C88:C90"/>
    <mergeCell ref="D88:D90"/>
    <mergeCell ref="H86:H87"/>
    <mergeCell ref="H88:H90"/>
    <mergeCell ref="H91:H92"/>
    <mergeCell ref="H93:H94"/>
    <mergeCell ref="G86:G87"/>
    <mergeCell ref="G93:G94"/>
    <mergeCell ref="G91:G92"/>
    <mergeCell ref="C96:H96"/>
    <mergeCell ref="C97:H97"/>
    <mergeCell ref="C98:H98"/>
    <mergeCell ref="C99:H99"/>
    <mergeCell ref="F93:F94"/>
    <mergeCell ref="H29:H30"/>
    <mergeCell ref="A93:A94"/>
    <mergeCell ref="A91:A92"/>
    <mergeCell ref="A77:A79"/>
    <mergeCell ref="B77:B78"/>
    <mergeCell ref="A74:A76"/>
    <mergeCell ref="A67:A69"/>
    <mergeCell ref="B67:B68"/>
    <mergeCell ref="A45:A46"/>
    <mergeCell ref="E45:E46"/>
    <mergeCell ref="G45:G46"/>
    <mergeCell ref="F62:F63"/>
    <mergeCell ref="F80:F81"/>
    <mergeCell ref="F82:F85"/>
    <mergeCell ref="B83:B85"/>
    <mergeCell ref="C62:E63"/>
    <mergeCell ref="B88:B89"/>
    <mergeCell ref="H80:H81"/>
    <mergeCell ref="B60:B61"/>
    <mergeCell ref="B75:B76"/>
    <mergeCell ref="C77:C79"/>
    <mergeCell ref="D77:D79"/>
    <mergeCell ref="G67:G69"/>
    <mergeCell ref="H67:H69"/>
    <mergeCell ref="A2:F2"/>
    <mergeCell ref="G2:H2"/>
    <mergeCell ref="C64:E66"/>
    <mergeCell ref="H15:H17"/>
    <mergeCell ref="H18:H19"/>
    <mergeCell ref="H20:H21"/>
    <mergeCell ref="H22:H23"/>
    <mergeCell ref="H31:H32"/>
    <mergeCell ref="H62:H63"/>
    <mergeCell ref="G36:G38"/>
    <mergeCell ref="H24:H25"/>
    <mergeCell ref="E59:E61"/>
    <mergeCell ref="G59:G61"/>
    <mergeCell ref="C55:E55"/>
    <mergeCell ref="C59:C61"/>
    <mergeCell ref="D59:D61"/>
    <mergeCell ref="F50:F51"/>
    <mergeCell ref="A56:A58"/>
    <mergeCell ref="B56:B57"/>
    <mergeCell ref="G56:G58"/>
    <mergeCell ref="C24:E25"/>
    <mergeCell ref="C56:E58"/>
    <mergeCell ref="H36:H38"/>
    <mergeCell ref="H39:H40"/>
  </mergeCells>
  <dataValidations count="2">
    <dataValidation type="date" allowBlank="1" showErrorMessage="1" error="Das Datum liegt nicht im vereinbarten Wahlzeitraum!" prompt="Hier ist nur der vorgegeben Zeitraum vom 15.05. bis einschl. 19.05.2017 zulässig!" sqref="E7" xr:uid="{00000000-0002-0000-0000-000000000000}">
      <formula1>45782</formula1>
      <formula2>45786</formula2>
    </dataValidation>
    <dataValidation type="date" allowBlank="1" showErrorMessage="1" error="Das Datum liegt nicht im vereinbarten Wahlzeitraum!" prompt="Hier ist nur der vorgegeben Zeitraum vom 15.05. bis einschl. 19.05.2017 zulässig!" sqref="C7" xr:uid="{00000000-0002-0000-0000-000001000000}">
      <formula1>45782</formula1>
      <formula2>45786</formula2>
    </dataValidation>
  </dataValidations>
  <pageMargins left="0.70866141732283472" right="0.11811023622047245" top="0.39370078740157483" bottom="0.39370078740157483" header="0.31496062992125984" footer="0.31496062992125984"/>
  <pageSetup paperSize="9" scale="54" orientation="portrait" r:id="rId1"/>
  <rowBreaks count="1" manualBreakCount="1">
    <brk id="5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Terminer 2025 mit Formularen</vt:lpstr>
      <vt:lpstr>'Terminer 2025 mit Formularen'!Druckbereich</vt:lpstr>
    </vt:vector>
  </TitlesOfParts>
  <LinksUpToDate>false</LinksUpToDate>
  <SharedDoc>false</SharedDoc>
  <HyperlinkBase>.\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Sabine Mages VBE</dc:creator>
  <cp:lastModifiedBy>Jörg Pfeiffer</cp:lastModifiedBy>
  <cp:lastPrinted>2021-01-21T09:39:20Z</cp:lastPrinted>
  <dcterms:created xsi:type="dcterms:W3CDTF">2016-09-25T07:55:17Z</dcterms:created>
  <dcterms:modified xsi:type="dcterms:W3CDTF">2025-01-27T08:12:48Z</dcterms:modified>
</cp:coreProperties>
</file>